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Escritorio\ESCRITORIO 2\PROCESO MATANZAS BADENES Y ACERASY CONTENES\NUEVOS PROCESOS MATANZAS 2025\PROCESO DE PRESUPUESTO PARTICIPATIVO 2026\CONSTRUCCION DE ACERAS Y CONTENES PP 2026\"/>
    </mc:Choice>
  </mc:AlternateContent>
  <xr:revisionPtr revIDLastSave="0" documentId="13_ncr:1_{F8F2A90D-C4EC-4110-A2D4-10C8B8EA6C2F}" xr6:coauthVersionLast="47" xr6:coauthVersionMax="47" xr10:uidLastSave="{00000000-0000-0000-0000-000000000000}"/>
  <bookViews>
    <workbookView xWindow="-120" yWindow="-120" windowWidth="24240" windowHeight="13020" tabRatio="887" xr2:uid="{00000000-000D-0000-FFFF-FFFF00000000}"/>
  </bookViews>
  <sheets>
    <sheet name="CONST_ACERAS_CONTENES_PP_MTAZ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2" i="11" l="1"/>
  <c r="N172" i="11" s="1"/>
  <c r="Q173" i="11" s="1"/>
  <c r="N167" i="11"/>
  <c r="Q168" i="11" s="1"/>
  <c r="N163" i="11"/>
  <c r="N162" i="11"/>
  <c r="H161" i="11"/>
  <c r="N161" i="11" s="1"/>
  <c r="H157" i="11"/>
  <c r="N157" i="11" s="1"/>
  <c r="H156" i="11"/>
  <c r="N156" i="11" s="1"/>
  <c r="H144" i="11"/>
  <c r="N144" i="11" s="1"/>
  <c r="Q145" i="11" s="1"/>
  <c r="N139" i="11"/>
  <c r="Q140" i="11" s="1"/>
  <c r="N135" i="11"/>
  <c r="N134" i="11"/>
  <c r="N133" i="11"/>
  <c r="H129" i="11"/>
  <c r="N129" i="11" s="1"/>
  <c r="H128" i="11"/>
  <c r="N128" i="11" s="1"/>
  <c r="H115" i="11"/>
  <c r="N115" i="11" s="1"/>
  <c r="Q116" i="11" s="1"/>
  <c r="N110" i="11"/>
  <c r="Q111" i="11" s="1"/>
  <c r="N106" i="11"/>
  <c r="N105" i="11"/>
  <c r="N104" i="11"/>
  <c r="H100" i="11"/>
  <c r="N100" i="11" s="1"/>
  <c r="H99" i="11"/>
  <c r="N99" i="11" s="1"/>
  <c r="H87" i="11"/>
  <c r="N87" i="11" s="1"/>
  <c r="Q88" i="11" s="1"/>
  <c r="N82" i="11"/>
  <c r="Q83" i="11" s="1"/>
  <c r="N78" i="11"/>
  <c r="N77" i="11"/>
  <c r="N76" i="11"/>
  <c r="H72" i="11"/>
  <c r="N72" i="11" s="1"/>
  <c r="H71" i="11"/>
  <c r="N71" i="11" s="1"/>
  <c r="H58" i="11"/>
  <c r="N58" i="11" s="1"/>
  <c r="Q59" i="11" s="1"/>
  <c r="N53" i="11"/>
  <c r="Q54" i="11" s="1"/>
  <c r="N49" i="11"/>
  <c r="N48" i="11"/>
  <c r="N47" i="11"/>
  <c r="H43" i="11"/>
  <c r="N43" i="11" s="1"/>
  <c r="H42" i="11"/>
  <c r="N42" i="11" s="1"/>
  <c r="H30" i="11"/>
  <c r="N30" i="11" s="1"/>
  <c r="Q31" i="11" s="1"/>
  <c r="N25" i="11"/>
  <c r="Q26" i="11" s="1"/>
  <c r="N21" i="11"/>
  <c r="N20" i="11"/>
  <c r="N19" i="11"/>
  <c r="H15" i="11"/>
  <c r="N15" i="11" s="1"/>
  <c r="H14" i="11"/>
  <c r="N14" i="11" s="1"/>
  <c r="Q136" i="11" l="1"/>
  <c r="Q130" i="11"/>
  <c r="Q147" i="11" s="1"/>
  <c r="Q79" i="11"/>
  <c r="Q101" i="11"/>
  <c r="Q16" i="11"/>
  <c r="Q158" i="11"/>
  <c r="Q107" i="11"/>
  <c r="Q118" i="11" s="1"/>
  <c r="Q50" i="11"/>
  <c r="Q164" i="11"/>
  <c r="Q22" i="11"/>
  <c r="Q33" i="11" s="1"/>
  <c r="Q44" i="11"/>
  <c r="Q73" i="11"/>
  <c r="Q90" i="11" l="1"/>
  <c r="Q175" i="11"/>
  <c r="Q61" i="11"/>
  <c r="Q177" i="11" l="1"/>
  <c r="Q183" i="11" l="1"/>
  <c r="Q187" i="11"/>
  <c r="Q186" i="11"/>
  <c r="Q185" i="11"/>
  <c r="Q182" i="11"/>
  <c r="Q188" i="11" s="1"/>
  <c r="Q184" i="11"/>
  <c r="P190" i="11" l="1"/>
  <c r="O192" i="11" s="1"/>
</calcChain>
</file>

<file path=xl/sharedStrings.xml><?xml version="1.0" encoding="utf-8"?>
<sst xmlns="http://schemas.openxmlformats.org/spreadsheetml/2006/main" count="270" uniqueCount="59">
  <si>
    <t>AYUNTAMIENTO MUNICIPAL MATANZAS</t>
  </si>
  <si>
    <t>Presupuesto</t>
  </si>
  <si>
    <t>C/ PRINCIPAL, CENTRO DE LA CIUDAD</t>
  </si>
  <si>
    <t>430-040746</t>
  </si>
  <si>
    <t xml:space="preserve">Obra:
</t>
  </si>
  <si>
    <t>Sector:</t>
  </si>
  <si>
    <t>MUNICIPIO DE MATANZAS</t>
  </si>
  <si>
    <t>Fecha:</t>
  </si>
  <si>
    <t>No</t>
  </si>
  <si>
    <t>TRABAJOS A REALIZAR</t>
  </si>
  <si>
    <t>CANT</t>
  </si>
  <si>
    <t>UD</t>
  </si>
  <si>
    <t>PU</t>
  </si>
  <si>
    <t>SUB-TOTAL</t>
  </si>
  <si>
    <t>TOTAL</t>
  </si>
  <si>
    <t>1.00</t>
  </si>
  <si>
    <t>PRELIMINARES</t>
  </si>
  <si>
    <t>1.01</t>
  </si>
  <si>
    <t>Levantamiento topográfico (replanteo para contenes)</t>
  </si>
  <si>
    <t>ML</t>
  </si>
  <si>
    <t>1.02</t>
  </si>
  <si>
    <t>Limpieza y desyerbo a mano (contenes)</t>
  </si>
  <si>
    <t>M2</t>
  </si>
  <si>
    <t>2.00</t>
  </si>
  <si>
    <t>MOVIMIENTO DE TIERRA</t>
  </si>
  <si>
    <t>Excavacion a Mano de material no clasificado</t>
  </si>
  <si>
    <t>M3</t>
  </si>
  <si>
    <t>2.01</t>
  </si>
  <si>
    <t>Telford</t>
  </si>
  <si>
    <t>2.02</t>
  </si>
  <si>
    <t>Carga y Bote de material inservible , e=1.30</t>
  </si>
  <si>
    <t>3.00</t>
  </si>
  <si>
    <t>C/ PRINCIPAL, SECTOR ANA LUCILA II</t>
  </si>
  <si>
    <t>9.00</t>
  </si>
  <si>
    <t>LIMPIEZA FINAL</t>
  </si>
  <si>
    <t>9.01</t>
  </si>
  <si>
    <t>Limpieza Final y Continua (aceras y contenes)</t>
  </si>
  <si>
    <t>GASTOS INDIRECTOS</t>
  </si>
  <si>
    <t>Dirección Técnica</t>
  </si>
  <si>
    <t>Gastos Administrativos</t>
  </si>
  <si>
    <t>Seguros , polizas y Fianzas</t>
  </si>
  <si>
    <t>Pensiones y Jubilaciones Ley -6/86</t>
  </si>
  <si>
    <t>Transporte de materiales y equipos</t>
  </si>
  <si>
    <t>Codia</t>
  </si>
  <si>
    <t>Itbis sobre dirección técnica</t>
  </si>
  <si>
    <t>TOTAL GENERAL</t>
  </si>
  <si>
    <t>Construcción de Contenes (0.45x0.30x0.15), fc = 210 kg/cm2, C/ligadora.</t>
  </si>
  <si>
    <t>GEOREFERENCIA:</t>
  </si>
  <si>
    <t xml:space="preserve">ARQ. YENIA CASTILLO </t>
  </si>
  <si>
    <t>DIRECTORA PLANEAMIENETO U.</t>
  </si>
  <si>
    <t>Realizado por</t>
  </si>
  <si>
    <t>CONSTRUCCION DE CONTENES SECTOR ANA LUCIA I Y II</t>
  </si>
  <si>
    <t>CONSTRUCCION DE CONTENES SECTOR LA BELLACA, PARTE ATRÁS - MATANZAS CENTRO</t>
  </si>
  <si>
    <t>CONSTRUCCION DE CONTENES LOS TUMBAOS</t>
  </si>
  <si>
    <t>CONSTRUCCION DE CONTENES QUIJA QUIETA</t>
  </si>
  <si>
    <t>CONSTRUCCION DE CONTENES LAS TABLAS</t>
  </si>
  <si>
    <t>CONSTRUCCION DE CONTENES GALEON</t>
  </si>
  <si>
    <t>SUB - GASTOS DIRECTOS</t>
  </si>
  <si>
    <t>TOTAL GASTOS 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</si>
</sst>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NC: &quot;@"/>
  </numFmts>
  <fonts count="15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19"/>
      <color rgb="FF696969"/>
      <name val="Arial"/>
      <family val="2"/>
    </font>
    <font>
      <sz val="9"/>
      <color rgb="FF000000"/>
      <name val="Calibri"/>
      <family val="2"/>
    </font>
    <font>
      <b/>
      <sz val="10"/>
      <color rgb="FFFFFFFF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FFFFFF"/>
      <name val="Arial Black"/>
      <family val="2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rgb="FF696969"/>
      <name val="Arial"/>
      <family val="2"/>
    </font>
    <font>
      <b/>
      <sz val="16"/>
      <color rgb="FF696969"/>
      <name val="Arial"/>
      <family val="2"/>
    </font>
    <font>
      <b/>
      <sz val="8"/>
      <color rgb="FF696969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8CD1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7">
    <xf numFmtId="0" fontId="0" fillId="0" borderId="0" xfId="0"/>
    <xf numFmtId="164" fontId="3" fillId="0" borderId="0" xfId="0" applyNumberFormat="1" applyFont="1" applyAlignment="1">
      <alignment horizontal="left" vertical="top" wrapText="1" shrinkToFit="1" readingOrder="1"/>
    </xf>
    <xf numFmtId="0" fontId="4" fillId="2" borderId="2" xfId="0" applyFont="1" applyFill="1" applyBorder="1" applyAlignment="1">
      <alignment horizontal="center" vertical="center" wrapText="1" shrinkToFit="1" readingOrder="1"/>
    </xf>
    <xf numFmtId="4" fontId="3" fillId="0" borderId="2" xfId="0" applyNumberFormat="1" applyFont="1" applyBorder="1" applyAlignment="1">
      <alignment horizontal="right" vertical="center" wrapText="1" shrinkToFit="1" readingOrder="1"/>
    </xf>
    <xf numFmtId="10" fontId="3" fillId="0" borderId="2" xfId="1" applyNumberFormat="1" applyFont="1" applyBorder="1" applyAlignment="1">
      <alignment horizontal="center" vertical="center" wrapText="1" shrinkToFit="1" readingOrder="1"/>
    </xf>
    <xf numFmtId="0" fontId="12" fillId="0" borderId="0" xfId="0" applyFont="1" applyAlignment="1">
      <alignment vertical="center" wrapText="1" shrinkToFit="1" readingOrder="1"/>
    </xf>
    <xf numFmtId="0" fontId="2" fillId="0" borderId="0" xfId="0" applyFont="1" applyAlignment="1">
      <alignment vertical="center" wrapText="1" shrinkToFit="1" readingOrder="1"/>
    </xf>
    <xf numFmtId="0" fontId="2" fillId="4" borderId="5" xfId="0" applyFont="1" applyFill="1" applyBorder="1" applyAlignment="1">
      <alignment vertical="center" wrapText="1" shrinkToFit="1" readingOrder="1"/>
    </xf>
    <xf numFmtId="0" fontId="0" fillId="0" borderId="0" xfId="0" applyAlignment="1">
      <alignment horizontal="center"/>
    </xf>
    <xf numFmtId="49" fontId="3" fillId="0" borderId="1" xfId="0" applyNumberFormat="1" applyFont="1" applyBorder="1" applyAlignment="1">
      <alignment horizontal="left" vertical="center" wrapText="1" shrinkToFit="1" readingOrder="1"/>
    </xf>
    <xf numFmtId="4" fontId="3" fillId="0" borderId="2" xfId="0" applyNumberFormat="1" applyFont="1" applyBorder="1" applyAlignment="1">
      <alignment horizontal="right" vertical="center" wrapText="1" shrinkToFit="1" readingOrder="1"/>
    </xf>
    <xf numFmtId="4" fontId="6" fillId="2" borderId="1" xfId="0" applyNumberFormat="1" applyFont="1" applyFill="1" applyBorder="1" applyAlignment="1">
      <alignment horizontal="right" vertical="center" wrapText="1" shrinkToFit="1" readingOrder="1"/>
    </xf>
    <xf numFmtId="0" fontId="5" fillId="0" borderId="0" xfId="0" applyFont="1" applyAlignment="1">
      <alignment horizontal="right" vertical="center" wrapText="1" shrinkToFit="1" readingOrder="1"/>
    </xf>
    <xf numFmtId="4" fontId="5" fillId="0" borderId="1" xfId="0" applyNumberFormat="1" applyFont="1" applyBorder="1" applyAlignment="1">
      <alignment horizontal="right" vertical="center" wrapText="1" shrinkToFit="1" readingOrder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 shrinkToFit="1" readingOrder="1"/>
    </xf>
    <xf numFmtId="4" fontId="9" fillId="2" borderId="1" xfId="0" applyNumberFormat="1" applyFont="1" applyFill="1" applyBorder="1" applyAlignment="1">
      <alignment horizontal="right" vertical="center" wrapText="1" shrinkToFit="1" readingOrder="1"/>
    </xf>
    <xf numFmtId="0" fontId="7" fillId="2" borderId="1" xfId="0" applyFont="1" applyFill="1" applyBorder="1" applyAlignment="1">
      <alignment horizontal="center" vertical="center" wrapText="1" shrinkToFit="1" readingOrder="1"/>
    </xf>
    <xf numFmtId="49" fontId="5" fillId="3" borderId="3" xfId="0" applyNumberFormat="1" applyFont="1" applyFill="1" applyBorder="1" applyAlignment="1">
      <alignment horizontal="center" vertical="center" wrapText="1" shrinkToFit="1" readingOrder="1"/>
    </xf>
    <xf numFmtId="49" fontId="5" fillId="3" borderId="4" xfId="0" applyNumberFormat="1" applyFont="1" applyFill="1" applyBorder="1" applyAlignment="1">
      <alignment horizontal="left" vertical="center" wrapText="1" shrinkToFit="1" readingOrder="1"/>
    </xf>
    <xf numFmtId="49" fontId="3" fillId="0" borderId="1" xfId="0" applyNumberFormat="1" applyFont="1" applyBorder="1" applyAlignment="1">
      <alignment horizontal="center" vertical="center" wrapText="1" shrinkToFit="1" readingOrder="1"/>
    </xf>
    <xf numFmtId="49" fontId="3" fillId="0" borderId="2" xfId="0" applyNumberFormat="1" applyFont="1" applyBorder="1" applyAlignment="1">
      <alignment horizontal="left" vertical="center" wrapText="1" shrinkToFit="1" readingOrder="1"/>
    </xf>
    <xf numFmtId="49" fontId="3" fillId="0" borderId="2" xfId="0" applyNumberFormat="1" applyFont="1" applyBorder="1" applyAlignment="1">
      <alignment horizontal="center" vertical="center" wrapText="1" shrinkToFit="1" readingOrder="1"/>
    </xf>
    <xf numFmtId="0" fontId="4" fillId="2" borderId="1" xfId="0" applyFont="1" applyFill="1" applyBorder="1" applyAlignment="1">
      <alignment horizontal="center" vertical="center" wrapText="1" shrinkToFit="1" readingOrder="1"/>
    </xf>
    <xf numFmtId="0" fontId="4" fillId="2" borderId="2" xfId="0" applyFont="1" applyFill="1" applyBorder="1" applyAlignment="1">
      <alignment horizontal="center" vertical="center" wrapText="1" shrinkToFit="1" readingOrder="1"/>
    </xf>
    <xf numFmtId="49" fontId="3" fillId="0" borderId="0" xfId="0" applyNumberFormat="1" applyFont="1" applyAlignment="1">
      <alignment horizontal="left" vertical="top" wrapText="1" shrinkToFit="1" readingOrder="1"/>
    </xf>
    <xf numFmtId="0" fontId="1" fillId="0" borderId="0" xfId="0" applyFont="1" applyAlignment="1">
      <alignment horizontal="left" vertical="top" wrapText="1" shrinkToFit="1" readingOrder="1"/>
    </xf>
    <xf numFmtId="14" fontId="3" fillId="0" borderId="0" xfId="0" applyNumberFormat="1" applyFont="1" applyAlignment="1">
      <alignment horizontal="left" vertical="top" wrapText="1" shrinkToFit="1" readingOrder="1"/>
    </xf>
    <xf numFmtId="49" fontId="14" fillId="0" borderId="0" xfId="0" applyNumberFormat="1" applyFont="1" applyAlignment="1">
      <alignment horizontal="left" vertical="center" wrapText="1" shrinkToFit="1" readingOrder="1"/>
    </xf>
    <xf numFmtId="0" fontId="11" fillId="4" borderId="0" xfId="0" applyFont="1" applyFill="1" applyAlignment="1">
      <alignment horizontal="center" vertical="center" wrapText="1" shrinkToFit="1" readingOrder="1"/>
    </xf>
    <xf numFmtId="0" fontId="13" fillId="4" borderId="5" xfId="0" applyFont="1" applyFill="1" applyBorder="1" applyAlignment="1">
      <alignment horizontal="center" vertical="center" wrapText="1" shrinkToFit="1" readingOrder="1"/>
    </xf>
    <xf numFmtId="0" fontId="13" fillId="0" borderId="5" xfId="0" applyFont="1" applyBorder="1" applyAlignment="1">
      <alignment horizontal="center" vertical="center" wrapText="1" shrinkToFit="1" readingOrder="1"/>
    </xf>
    <xf numFmtId="4" fontId="9" fillId="2" borderId="4" xfId="0" applyNumberFormat="1" applyFont="1" applyFill="1" applyBorder="1" applyAlignment="1">
      <alignment horizontal="right" vertical="center" wrapText="1" shrinkToFit="1" readingOrder="1"/>
    </xf>
    <xf numFmtId="4" fontId="9" fillId="2" borderId="6" xfId="0" applyNumberFormat="1" applyFont="1" applyFill="1" applyBorder="1" applyAlignment="1">
      <alignment horizontal="right" vertical="center" wrapText="1" shrinkToFit="1" readingOrder="1"/>
    </xf>
    <xf numFmtId="0" fontId="1" fillId="0" borderId="0" xfId="0" applyFont="1" applyFill="1" applyBorder="1" applyAlignment="1">
      <alignment horizontal="right" vertical="center" wrapText="1" shrinkToFit="1" readingOrder="1"/>
    </xf>
    <xf numFmtId="4" fontId="9" fillId="0" borderId="0" xfId="0" applyNumberFormat="1" applyFont="1" applyFill="1" applyBorder="1" applyAlignment="1">
      <alignment horizontal="right" vertical="center" wrapText="1" shrinkToFit="1" readingOrder="1"/>
    </xf>
    <xf numFmtId="0" fontId="0" fillId="0" borderId="0" xfId="0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875" cy="933450"/>
    <xdr:pic>
      <xdr:nvPicPr>
        <xdr:cNvPr id="3" name="Picture 1">
          <a:extLst>
            <a:ext uri="{FF2B5EF4-FFF2-40B4-BE49-F238E27FC236}">
              <a16:creationId xmlns:a16="http://schemas.microsoft.com/office/drawing/2014/main" id="{49D4F102-3AF0-4CD8-BB6D-AE209544DC6D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4875" cy="933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D84D5-93CC-4320-BF29-2C3164112B5D}">
  <sheetPr>
    <outlinePr summaryBelow="0"/>
  </sheetPr>
  <dimension ref="A1:S193"/>
  <sheetViews>
    <sheetView showGridLines="0" tabSelected="1" view="pageBreakPreview" zoomScale="145" zoomScaleNormal="130" zoomScaleSheetLayoutView="145" workbookViewId="0">
      <selection activeCell="C10" sqref="C10"/>
    </sheetView>
  </sheetViews>
  <sheetFormatPr baseColWidth="10" defaultRowHeight="15" x14ac:dyDescent="0.25"/>
  <cols>
    <col min="1" max="1" width="3.42578125" customWidth="1"/>
    <col min="2" max="2" width="3.85546875" customWidth="1"/>
    <col min="3" max="3" width="6.28515625" customWidth="1"/>
    <col min="4" max="4" width="13.85546875" customWidth="1"/>
    <col min="5" max="5" width="20.5703125" customWidth="1"/>
    <col min="6" max="6" width="5.28515625" customWidth="1"/>
    <col min="7" max="7" width="0.140625" customWidth="1"/>
    <col min="8" max="8" width="9.5703125" customWidth="1"/>
    <col min="9" max="9" width="5.5703125" customWidth="1"/>
    <col min="10" max="10" width="0.140625" customWidth="1"/>
    <col min="11" max="11" width="5.7109375" customWidth="1"/>
    <col min="12" max="12" width="0.140625" customWidth="1"/>
    <col min="13" max="13" width="7.85546875" customWidth="1"/>
    <col min="14" max="14" width="9" customWidth="1"/>
    <col min="15" max="15" width="0.140625" customWidth="1"/>
    <col min="16" max="16" width="6.140625" customWidth="1"/>
    <col min="17" max="17" width="11" customWidth="1"/>
    <col min="18" max="18" width="4.42578125" customWidth="1"/>
    <col min="19" max="19" width="0.140625" customWidth="1"/>
  </cols>
  <sheetData>
    <row r="1" spans="1:19" ht="20.25" customHeight="1" x14ac:dyDescent="0.25">
      <c r="D1" s="28" t="s">
        <v>0</v>
      </c>
      <c r="E1" s="28"/>
      <c r="F1" s="28"/>
      <c r="G1" s="28"/>
      <c r="H1" s="28"/>
      <c r="I1" s="28"/>
      <c r="J1" s="28"/>
      <c r="K1" s="28"/>
      <c r="M1" s="29" t="s">
        <v>1</v>
      </c>
      <c r="N1" s="29"/>
      <c r="O1" s="29"/>
      <c r="P1" s="29"/>
      <c r="Q1" s="29"/>
      <c r="R1" s="29"/>
    </row>
    <row r="2" spans="1:19" ht="12.75" customHeight="1" x14ac:dyDescent="0.25">
      <c r="D2" s="25" t="s">
        <v>2</v>
      </c>
      <c r="E2" s="25"/>
      <c r="F2" s="25"/>
      <c r="G2" s="25"/>
      <c r="H2" s="25"/>
      <c r="I2" s="25"/>
      <c r="J2" s="25"/>
      <c r="K2" s="25"/>
      <c r="M2" s="29"/>
      <c r="N2" s="29"/>
      <c r="O2" s="29"/>
      <c r="P2" s="29"/>
      <c r="Q2" s="29"/>
      <c r="R2" s="29"/>
    </row>
    <row r="3" spans="1:19" ht="13.5" customHeight="1" x14ac:dyDescent="0.25">
      <c r="D3" s="1" t="s">
        <v>3</v>
      </c>
      <c r="O3" s="5"/>
      <c r="P3" s="5"/>
      <c r="Q3" s="5"/>
      <c r="R3" s="5"/>
    </row>
    <row r="4" spans="1:19" ht="15.75" customHeight="1" x14ac:dyDescent="0.25">
      <c r="D4" s="25"/>
      <c r="E4" s="25"/>
      <c r="F4" s="25"/>
      <c r="G4" s="25"/>
      <c r="H4" s="25"/>
      <c r="I4" s="25"/>
      <c r="J4" s="25"/>
      <c r="K4" s="25"/>
      <c r="M4" s="30" t="s">
        <v>47</v>
      </c>
      <c r="N4" s="30"/>
      <c r="O4" s="7"/>
      <c r="P4" s="31"/>
      <c r="Q4" s="31"/>
      <c r="R4" s="31"/>
    </row>
    <row r="5" spans="1:19" ht="12" customHeight="1" x14ac:dyDescent="0.25">
      <c r="D5" s="25"/>
      <c r="E5" s="25"/>
      <c r="F5" s="25"/>
      <c r="G5" s="25"/>
      <c r="H5" s="25"/>
      <c r="I5" s="25"/>
      <c r="J5" s="25"/>
      <c r="K5" s="25"/>
      <c r="M5" s="6"/>
      <c r="N5" s="6"/>
      <c r="O5" s="6"/>
      <c r="P5" s="6"/>
      <c r="Q5" s="6"/>
      <c r="R5" s="6"/>
    </row>
    <row r="6" spans="1:19" ht="2.25" customHeight="1" x14ac:dyDescent="0.25">
      <c r="M6" s="6"/>
      <c r="N6" s="6"/>
      <c r="O6" s="6"/>
      <c r="P6" s="6"/>
      <c r="Q6" s="6"/>
      <c r="R6" s="6"/>
    </row>
    <row r="7" spans="1:19" ht="15.75" customHeight="1" x14ac:dyDescent="0.25">
      <c r="A7" s="26" t="s">
        <v>4</v>
      </c>
      <c r="B7" s="26"/>
      <c r="C7" s="25" t="s">
        <v>53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9" ht="15.75" customHeight="1" x14ac:dyDescent="0.25">
      <c r="A8" s="26" t="s">
        <v>5</v>
      </c>
      <c r="B8" s="26"/>
      <c r="C8" s="25" t="s">
        <v>6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9" ht="15.75" customHeight="1" x14ac:dyDescent="0.25">
      <c r="A9" s="26" t="s">
        <v>7</v>
      </c>
      <c r="B9" s="26"/>
      <c r="C9" s="27">
        <v>46021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19" ht="2.25" customHeight="1" x14ac:dyDescent="0.25"/>
    <row r="11" spans="1:19" ht="26.25" customHeight="1" x14ac:dyDescent="0.25">
      <c r="A11" s="23" t="s">
        <v>8</v>
      </c>
      <c r="B11" s="23"/>
      <c r="C11" s="24" t="s">
        <v>9</v>
      </c>
      <c r="D11" s="24"/>
      <c r="E11" s="24"/>
      <c r="F11" s="24"/>
      <c r="G11" s="24"/>
      <c r="H11" s="2" t="s">
        <v>10</v>
      </c>
      <c r="I11" s="2" t="s">
        <v>11</v>
      </c>
      <c r="J11" s="24" t="s">
        <v>12</v>
      </c>
      <c r="K11" s="24"/>
      <c r="L11" s="24"/>
      <c r="M11" s="24"/>
      <c r="N11" s="24" t="s">
        <v>13</v>
      </c>
      <c r="O11" s="24"/>
      <c r="P11" s="24"/>
      <c r="Q11" s="24" t="s">
        <v>14</v>
      </c>
      <c r="R11" s="24"/>
      <c r="S11" s="24"/>
    </row>
    <row r="12" spans="1:19" ht="0.75" customHeight="1" x14ac:dyDescent="0.25"/>
    <row r="13" spans="1:19" ht="17.25" customHeight="1" x14ac:dyDescent="0.25">
      <c r="A13" s="18" t="s">
        <v>15</v>
      </c>
      <c r="B13" s="18"/>
      <c r="C13" s="19" t="s">
        <v>16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9" ht="21" customHeight="1" x14ac:dyDescent="0.25">
      <c r="A14" s="20" t="s">
        <v>17</v>
      </c>
      <c r="B14" s="20"/>
      <c r="C14" s="21" t="s">
        <v>18</v>
      </c>
      <c r="D14" s="21"/>
      <c r="E14" s="21"/>
      <c r="F14" s="21"/>
      <c r="G14" s="21"/>
      <c r="H14" s="3">
        <f>+H25</f>
        <v>190</v>
      </c>
      <c r="I14" s="22" t="s">
        <v>19</v>
      </c>
      <c r="J14" s="22"/>
      <c r="K14" s="10">
        <v>0</v>
      </c>
      <c r="L14" s="10"/>
      <c r="M14" s="10"/>
      <c r="N14" s="10">
        <f>+H14*K14</f>
        <v>0</v>
      </c>
      <c r="O14" s="10"/>
      <c r="P14" s="10"/>
    </row>
    <row r="15" spans="1:19" ht="21" customHeight="1" x14ac:dyDescent="0.25">
      <c r="A15" s="20" t="s">
        <v>20</v>
      </c>
      <c r="B15" s="20"/>
      <c r="C15" s="21" t="s">
        <v>21</v>
      </c>
      <c r="D15" s="21"/>
      <c r="E15" s="21"/>
      <c r="F15" s="21"/>
      <c r="G15" s="21"/>
      <c r="H15" s="3">
        <f>+H25</f>
        <v>190</v>
      </c>
      <c r="I15" s="22" t="s">
        <v>22</v>
      </c>
      <c r="J15" s="22"/>
      <c r="K15" s="10">
        <v>0</v>
      </c>
      <c r="L15" s="10"/>
      <c r="M15" s="10"/>
      <c r="N15" s="10">
        <f>+H15*K15</f>
        <v>0</v>
      </c>
      <c r="O15" s="10"/>
      <c r="P15" s="10"/>
    </row>
    <row r="16" spans="1:19" ht="21" customHeight="1" x14ac:dyDescent="0.25">
      <c r="Q16" s="11">
        <f>+N14+N15</f>
        <v>0</v>
      </c>
      <c r="R16" s="11"/>
      <c r="S16" s="11"/>
    </row>
    <row r="17" spans="1:19" ht="3.75" customHeight="1" x14ac:dyDescent="0.25"/>
    <row r="18" spans="1:19" ht="17.25" customHeight="1" x14ac:dyDescent="0.25">
      <c r="A18" s="18" t="s">
        <v>23</v>
      </c>
      <c r="B18" s="18"/>
      <c r="C18" s="19" t="s">
        <v>24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9" ht="21" customHeight="1" x14ac:dyDescent="0.25">
      <c r="A19" s="20" t="s">
        <v>23</v>
      </c>
      <c r="B19" s="20"/>
      <c r="C19" s="21" t="s">
        <v>25</v>
      </c>
      <c r="D19" s="21"/>
      <c r="E19" s="21"/>
      <c r="F19" s="21"/>
      <c r="G19" s="21"/>
      <c r="H19" s="3">
        <v>10</v>
      </c>
      <c r="I19" s="22" t="s">
        <v>26</v>
      </c>
      <c r="J19" s="22"/>
      <c r="K19" s="10">
        <v>0</v>
      </c>
      <c r="L19" s="10"/>
      <c r="M19" s="10"/>
      <c r="N19" s="10">
        <f t="shared" ref="N19:N21" si="0">+H19*K19</f>
        <v>0</v>
      </c>
      <c r="O19" s="10"/>
      <c r="P19" s="10"/>
    </row>
    <row r="20" spans="1:19" ht="21" customHeight="1" x14ac:dyDescent="0.25">
      <c r="A20" s="20" t="s">
        <v>27</v>
      </c>
      <c r="B20" s="20"/>
      <c r="C20" s="21" t="s">
        <v>28</v>
      </c>
      <c r="D20" s="21"/>
      <c r="E20" s="21"/>
      <c r="F20" s="21"/>
      <c r="G20" s="21"/>
      <c r="H20" s="3">
        <v>5</v>
      </c>
      <c r="I20" s="22" t="s">
        <v>26</v>
      </c>
      <c r="J20" s="22"/>
      <c r="K20" s="10">
        <v>0</v>
      </c>
      <c r="L20" s="10"/>
      <c r="M20" s="10"/>
      <c r="N20" s="10">
        <f t="shared" si="0"/>
        <v>0</v>
      </c>
      <c r="O20" s="10"/>
      <c r="P20" s="10"/>
    </row>
    <row r="21" spans="1:19" ht="21" customHeight="1" x14ac:dyDescent="0.25">
      <c r="A21" s="20" t="s">
        <v>29</v>
      </c>
      <c r="B21" s="20"/>
      <c r="C21" s="21" t="s">
        <v>30</v>
      </c>
      <c r="D21" s="21"/>
      <c r="E21" s="21"/>
      <c r="F21" s="21"/>
      <c r="G21" s="21"/>
      <c r="H21" s="3">
        <v>10</v>
      </c>
      <c r="I21" s="22" t="s">
        <v>26</v>
      </c>
      <c r="J21" s="22"/>
      <c r="K21" s="10">
        <v>0</v>
      </c>
      <c r="L21" s="10"/>
      <c r="M21" s="10"/>
      <c r="N21" s="10">
        <f t="shared" si="0"/>
        <v>0</v>
      </c>
      <c r="O21" s="10"/>
      <c r="P21" s="10"/>
    </row>
    <row r="22" spans="1:19" ht="21" customHeight="1" x14ac:dyDescent="0.25">
      <c r="Q22" s="11">
        <f>+N19+N20+N21</f>
        <v>0</v>
      </c>
      <c r="R22" s="11"/>
      <c r="S22" s="11"/>
    </row>
    <row r="23" spans="1:19" ht="4.5" customHeight="1" x14ac:dyDescent="0.25"/>
    <row r="24" spans="1:19" ht="17.25" customHeight="1" x14ac:dyDescent="0.25">
      <c r="A24" s="18" t="s">
        <v>31</v>
      </c>
      <c r="B24" s="18"/>
      <c r="C24" s="19" t="s">
        <v>32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9" ht="25.5" customHeight="1" x14ac:dyDescent="0.25">
      <c r="A25" s="20" t="s">
        <v>31</v>
      </c>
      <c r="B25" s="20"/>
      <c r="C25" s="21" t="s">
        <v>46</v>
      </c>
      <c r="D25" s="21"/>
      <c r="E25" s="21"/>
      <c r="F25" s="21"/>
      <c r="G25" s="21"/>
      <c r="H25" s="3">
        <v>190</v>
      </c>
      <c r="I25" s="22" t="s">
        <v>19</v>
      </c>
      <c r="J25" s="22"/>
      <c r="K25" s="10">
        <v>0</v>
      </c>
      <c r="L25" s="10"/>
      <c r="M25" s="10"/>
      <c r="N25" s="10">
        <f>+H25*K25</f>
        <v>0</v>
      </c>
      <c r="O25" s="10"/>
      <c r="P25" s="10"/>
    </row>
    <row r="26" spans="1:19" ht="21" customHeight="1" x14ac:dyDescent="0.25">
      <c r="Q26" s="11">
        <f>+N25</f>
        <v>0</v>
      </c>
      <c r="R26" s="11"/>
      <c r="S26" s="11"/>
    </row>
    <row r="27" spans="1:19" ht="3.75" customHeight="1" x14ac:dyDescent="0.25"/>
    <row r="28" spans="1:19" ht="4.5" customHeight="1" x14ac:dyDescent="0.25"/>
    <row r="29" spans="1:19" ht="17.25" customHeight="1" x14ac:dyDescent="0.25">
      <c r="A29" s="18" t="s">
        <v>33</v>
      </c>
      <c r="B29" s="18"/>
      <c r="C29" s="19" t="s">
        <v>34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9" ht="21" customHeight="1" x14ac:dyDescent="0.25">
      <c r="A30" s="20" t="s">
        <v>35</v>
      </c>
      <c r="B30" s="20"/>
      <c r="C30" s="21" t="s">
        <v>36</v>
      </c>
      <c r="D30" s="21"/>
      <c r="E30" s="21"/>
      <c r="F30" s="21"/>
      <c r="G30" s="21"/>
      <c r="H30" s="3">
        <f>+H25</f>
        <v>190</v>
      </c>
      <c r="I30" s="22" t="s">
        <v>19</v>
      </c>
      <c r="J30" s="22"/>
      <c r="K30" s="10">
        <v>0</v>
      </c>
      <c r="L30" s="10"/>
      <c r="M30" s="10"/>
      <c r="N30" s="10">
        <f>+H30*K30</f>
        <v>0</v>
      </c>
      <c r="O30" s="10"/>
      <c r="P30" s="10"/>
    </row>
    <row r="31" spans="1:19" ht="20.25" customHeight="1" x14ac:dyDescent="0.25">
      <c r="Q31" s="11">
        <f>+N30</f>
        <v>0</v>
      </c>
      <c r="R31" s="11"/>
      <c r="S31" s="11"/>
    </row>
    <row r="32" spans="1:19" ht="3" customHeight="1" x14ac:dyDescent="0.25"/>
    <row r="33" spans="1:19" ht="24" customHeight="1" x14ac:dyDescent="0.25">
      <c r="A33" s="15" t="s">
        <v>57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6">
        <f>+Q31+Q26+Q22+Q16</f>
        <v>0</v>
      </c>
      <c r="R33" s="16"/>
      <c r="S33" s="16"/>
    </row>
    <row r="35" spans="1:19" ht="15.75" customHeight="1" x14ac:dyDescent="0.25">
      <c r="A35" s="26" t="s">
        <v>4</v>
      </c>
      <c r="B35" s="26"/>
      <c r="C35" s="25" t="s">
        <v>55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1:19" ht="15.75" customHeight="1" x14ac:dyDescent="0.25">
      <c r="A36" s="26" t="s">
        <v>5</v>
      </c>
      <c r="B36" s="26"/>
      <c r="C36" s="25" t="s">
        <v>6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1:19" ht="15.75" customHeight="1" x14ac:dyDescent="0.25">
      <c r="A37" s="26" t="s">
        <v>7</v>
      </c>
      <c r="B37" s="26"/>
      <c r="C37" s="27">
        <v>45960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19" ht="2.25" customHeight="1" x14ac:dyDescent="0.25"/>
    <row r="39" spans="1:19" ht="26.25" customHeight="1" x14ac:dyDescent="0.25">
      <c r="A39" s="23" t="s">
        <v>8</v>
      </c>
      <c r="B39" s="23"/>
      <c r="C39" s="24" t="s">
        <v>9</v>
      </c>
      <c r="D39" s="24"/>
      <c r="E39" s="24"/>
      <c r="F39" s="24"/>
      <c r="G39" s="24"/>
      <c r="H39" s="2" t="s">
        <v>10</v>
      </c>
      <c r="I39" s="2" t="s">
        <v>11</v>
      </c>
      <c r="J39" s="24" t="s">
        <v>12</v>
      </c>
      <c r="K39" s="24"/>
      <c r="L39" s="24"/>
      <c r="M39" s="24"/>
      <c r="N39" s="24" t="s">
        <v>13</v>
      </c>
      <c r="O39" s="24"/>
      <c r="P39" s="24"/>
      <c r="Q39" s="24" t="s">
        <v>14</v>
      </c>
      <c r="R39" s="24"/>
      <c r="S39" s="24"/>
    </row>
    <row r="40" spans="1:19" ht="0.75" customHeight="1" x14ac:dyDescent="0.25"/>
    <row r="41" spans="1:19" ht="17.25" customHeight="1" x14ac:dyDescent="0.25">
      <c r="A41" s="18" t="s">
        <v>15</v>
      </c>
      <c r="B41" s="18"/>
      <c r="C41" s="19" t="s">
        <v>16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9" ht="21" customHeight="1" x14ac:dyDescent="0.25">
      <c r="A42" s="20" t="s">
        <v>17</v>
      </c>
      <c r="B42" s="20"/>
      <c r="C42" s="21" t="s">
        <v>18</v>
      </c>
      <c r="D42" s="21"/>
      <c r="E42" s="21"/>
      <c r="F42" s="21"/>
      <c r="G42" s="21"/>
      <c r="H42" s="3">
        <f>+H53</f>
        <v>113</v>
      </c>
      <c r="I42" s="22" t="s">
        <v>19</v>
      </c>
      <c r="J42" s="22"/>
      <c r="K42" s="10">
        <v>0</v>
      </c>
      <c r="L42" s="10"/>
      <c r="M42" s="10"/>
      <c r="N42" s="10">
        <f>+H42*K42</f>
        <v>0</v>
      </c>
      <c r="O42" s="10"/>
      <c r="P42" s="10"/>
    </row>
    <row r="43" spans="1:19" ht="21" customHeight="1" x14ac:dyDescent="0.25">
      <c r="A43" s="20" t="s">
        <v>20</v>
      </c>
      <c r="B43" s="20"/>
      <c r="C43" s="21" t="s">
        <v>21</v>
      </c>
      <c r="D43" s="21"/>
      <c r="E43" s="21"/>
      <c r="F43" s="21"/>
      <c r="G43" s="21"/>
      <c r="H43" s="3">
        <f>+H53</f>
        <v>113</v>
      </c>
      <c r="I43" s="22" t="s">
        <v>22</v>
      </c>
      <c r="J43" s="22"/>
      <c r="K43" s="10">
        <v>0</v>
      </c>
      <c r="L43" s="10"/>
      <c r="M43" s="10"/>
      <c r="N43" s="10">
        <f>+H43*K43</f>
        <v>0</v>
      </c>
      <c r="O43" s="10"/>
      <c r="P43" s="10"/>
    </row>
    <row r="44" spans="1:19" ht="21" customHeight="1" x14ac:dyDescent="0.25">
      <c r="Q44" s="11">
        <f>+N42+N43</f>
        <v>0</v>
      </c>
      <c r="R44" s="11"/>
      <c r="S44" s="11"/>
    </row>
    <row r="45" spans="1:19" ht="3.75" customHeight="1" x14ac:dyDescent="0.25"/>
    <row r="46" spans="1:19" ht="17.25" customHeight="1" x14ac:dyDescent="0.25">
      <c r="A46" s="18" t="s">
        <v>23</v>
      </c>
      <c r="B46" s="18"/>
      <c r="C46" s="19" t="s">
        <v>24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9" ht="21" customHeight="1" x14ac:dyDescent="0.25">
      <c r="A47" s="20" t="s">
        <v>23</v>
      </c>
      <c r="B47" s="20"/>
      <c r="C47" s="21" t="s">
        <v>25</v>
      </c>
      <c r="D47" s="21"/>
      <c r="E47" s="21"/>
      <c r="F47" s="21"/>
      <c r="G47" s="21"/>
      <c r="H47" s="3">
        <v>12</v>
      </c>
      <c r="I47" s="22" t="s">
        <v>26</v>
      </c>
      <c r="J47" s="22"/>
      <c r="K47" s="10">
        <v>0</v>
      </c>
      <c r="L47" s="10"/>
      <c r="M47" s="10"/>
      <c r="N47" s="10">
        <f t="shared" ref="N47:N49" si="1">+H47*K47</f>
        <v>0</v>
      </c>
      <c r="O47" s="10"/>
      <c r="P47" s="10"/>
    </row>
    <row r="48" spans="1:19" ht="21" customHeight="1" x14ac:dyDescent="0.25">
      <c r="A48" s="20" t="s">
        <v>27</v>
      </c>
      <c r="B48" s="20"/>
      <c r="C48" s="21" t="s">
        <v>28</v>
      </c>
      <c r="D48" s="21"/>
      <c r="E48" s="21"/>
      <c r="F48" s="21"/>
      <c r="G48" s="21"/>
      <c r="H48" s="3">
        <v>5</v>
      </c>
      <c r="I48" s="22" t="s">
        <v>26</v>
      </c>
      <c r="J48" s="22"/>
      <c r="K48" s="10">
        <v>0</v>
      </c>
      <c r="L48" s="10"/>
      <c r="M48" s="10"/>
      <c r="N48" s="10">
        <f t="shared" si="1"/>
        <v>0</v>
      </c>
      <c r="O48" s="10"/>
      <c r="P48" s="10"/>
    </row>
    <row r="49" spans="1:19" ht="21" customHeight="1" x14ac:dyDescent="0.25">
      <c r="A49" s="20" t="s">
        <v>29</v>
      </c>
      <c r="B49" s="20"/>
      <c r="C49" s="21" t="s">
        <v>30</v>
      </c>
      <c r="D49" s="21"/>
      <c r="E49" s="21"/>
      <c r="F49" s="21"/>
      <c r="G49" s="21"/>
      <c r="H49" s="3">
        <v>12</v>
      </c>
      <c r="I49" s="22" t="s">
        <v>26</v>
      </c>
      <c r="J49" s="22"/>
      <c r="K49" s="10">
        <v>0</v>
      </c>
      <c r="L49" s="10"/>
      <c r="M49" s="10"/>
      <c r="N49" s="10">
        <f t="shared" si="1"/>
        <v>0</v>
      </c>
      <c r="O49" s="10"/>
      <c r="P49" s="10"/>
    </row>
    <row r="50" spans="1:19" ht="21" customHeight="1" x14ac:dyDescent="0.25">
      <c r="Q50" s="11">
        <f>+N47+N48+N49</f>
        <v>0</v>
      </c>
      <c r="R50" s="11"/>
      <c r="S50" s="11"/>
    </row>
    <row r="51" spans="1:19" ht="4.5" customHeight="1" x14ac:dyDescent="0.25"/>
    <row r="52" spans="1:19" ht="17.25" customHeight="1" x14ac:dyDescent="0.25">
      <c r="A52" s="18" t="s">
        <v>31</v>
      </c>
      <c r="B52" s="18"/>
      <c r="C52" s="19" t="s">
        <v>32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9" ht="25.5" customHeight="1" x14ac:dyDescent="0.25">
      <c r="A53" s="20" t="s">
        <v>31</v>
      </c>
      <c r="B53" s="20"/>
      <c r="C53" s="21" t="s">
        <v>46</v>
      </c>
      <c r="D53" s="21"/>
      <c r="E53" s="21"/>
      <c r="F53" s="21"/>
      <c r="G53" s="21"/>
      <c r="H53" s="3">
        <v>113</v>
      </c>
      <c r="I53" s="22" t="s">
        <v>19</v>
      </c>
      <c r="J53" s="22"/>
      <c r="K53" s="10">
        <v>0</v>
      </c>
      <c r="L53" s="10"/>
      <c r="M53" s="10"/>
      <c r="N53" s="10">
        <f>+H53*K53</f>
        <v>0</v>
      </c>
      <c r="O53" s="10"/>
      <c r="P53" s="10"/>
    </row>
    <row r="54" spans="1:19" ht="21" customHeight="1" x14ac:dyDescent="0.25">
      <c r="Q54" s="11">
        <f>+N53</f>
        <v>0</v>
      </c>
      <c r="R54" s="11"/>
      <c r="S54" s="11"/>
    </row>
    <row r="55" spans="1:19" ht="3.75" customHeight="1" x14ac:dyDescent="0.25"/>
    <row r="56" spans="1:19" ht="4.5" customHeight="1" x14ac:dyDescent="0.25"/>
    <row r="57" spans="1:19" ht="17.25" customHeight="1" x14ac:dyDescent="0.25">
      <c r="A57" s="18" t="s">
        <v>33</v>
      </c>
      <c r="B57" s="18"/>
      <c r="C57" s="19" t="s">
        <v>34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9" ht="21" customHeight="1" x14ac:dyDescent="0.25">
      <c r="A58" s="20" t="s">
        <v>35</v>
      </c>
      <c r="B58" s="20"/>
      <c r="C58" s="21" t="s">
        <v>36</v>
      </c>
      <c r="D58" s="21"/>
      <c r="E58" s="21"/>
      <c r="F58" s="21"/>
      <c r="G58" s="21"/>
      <c r="H58" s="3">
        <f>+H53</f>
        <v>113</v>
      </c>
      <c r="I58" s="22" t="s">
        <v>19</v>
      </c>
      <c r="J58" s="22"/>
      <c r="K58" s="10">
        <v>0</v>
      </c>
      <c r="L58" s="10"/>
      <c r="M58" s="10"/>
      <c r="N58" s="10">
        <f>+H58*K58</f>
        <v>0</v>
      </c>
      <c r="O58" s="10"/>
      <c r="P58" s="10"/>
    </row>
    <row r="59" spans="1:19" ht="20.25" customHeight="1" x14ac:dyDescent="0.25">
      <c r="Q59" s="11">
        <f>+N58</f>
        <v>0</v>
      </c>
      <c r="R59" s="11"/>
      <c r="S59" s="11"/>
    </row>
    <row r="60" spans="1:19" ht="3" customHeight="1" x14ac:dyDescent="0.25"/>
    <row r="61" spans="1:19" ht="24" customHeight="1" x14ac:dyDescent="0.25">
      <c r="A61" s="15" t="s">
        <v>57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6">
        <f>+Q59+Q54+Q50+Q44</f>
        <v>0</v>
      </c>
      <c r="R61" s="16"/>
      <c r="S61" s="16"/>
    </row>
    <row r="64" spans="1:19" ht="15.75" customHeight="1" x14ac:dyDescent="0.25">
      <c r="A64" s="26" t="s">
        <v>4</v>
      </c>
      <c r="B64" s="26"/>
      <c r="C64" s="25" t="s">
        <v>54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1:19" ht="15.75" customHeight="1" x14ac:dyDescent="0.25">
      <c r="A65" s="26" t="s">
        <v>5</v>
      </c>
      <c r="B65" s="26"/>
      <c r="C65" s="25" t="s">
        <v>6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</row>
    <row r="66" spans="1:19" ht="15.75" customHeight="1" x14ac:dyDescent="0.25">
      <c r="A66" s="26" t="s">
        <v>7</v>
      </c>
      <c r="B66" s="26"/>
      <c r="C66" s="27">
        <v>45960</v>
      </c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</row>
    <row r="67" spans="1:19" ht="2.25" customHeight="1" x14ac:dyDescent="0.25"/>
    <row r="68" spans="1:19" ht="26.25" customHeight="1" x14ac:dyDescent="0.25">
      <c r="A68" s="23" t="s">
        <v>8</v>
      </c>
      <c r="B68" s="23"/>
      <c r="C68" s="24" t="s">
        <v>9</v>
      </c>
      <c r="D68" s="24"/>
      <c r="E68" s="24"/>
      <c r="F68" s="24"/>
      <c r="G68" s="24"/>
      <c r="H68" s="2" t="s">
        <v>10</v>
      </c>
      <c r="I68" s="2" t="s">
        <v>11</v>
      </c>
      <c r="J68" s="24" t="s">
        <v>12</v>
      </c>
      <c r="K68" s="24"/>
      <c r="L68" s="24"/>
      <c r="M68" s="24"/>
      <c r="N68" s="24" t="s">
        <v>13</v>
      </c>
      <c r="O68" s="24"/>
      <c r="P68" s="24"/>
      <c r="Q68" s="24" t="s">
        <v>14</v>
      </c>
      <c r="R68" s="24"/>
      <c r="S68" s="24"/>
    </row>
    <row r="69" spans="1:19" ht="0.75" customHeight="1" x14ac:dyDescent="0.25"/>
    <row r="70" spans="1:19" ht="17.25" customHeight="1" x14ac:dyDescent="0.25">
      <c r="A70" s="18" t="s">
        <v>15</v>
      </c>
      <c r="B70" s="18"/>
      <c r="C70" s="19" t="s">
        <v>16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9" ht="21" customHeight="1" x14ac:dyDescent="0.25">
      <c r="A71" s="20" t="s">
        <v>17</v>
      </c>
      <c r="B71" s="20"/>
      <c r="C71" s="21" t="s">
        <v>18</v>
      </c>
      <c r="D71" s="21"/>
      <c r="E71" s="21"/>
      <c r="F71" s="21"/>
      <c r="G71" s="21"/>
      <c r="H71" s="3">
        <f>+H82</f>
        <v>130</v>
      </c>
      <c r="I71" s="22" t="s">
        <v>19</v>
      </c>
      <c r="J71" s="22"/>
      <c r="K71" s="10">
        <v>0</v>
      </c>
      <c r="L71" s="10"/>
      <c r="M71" s="10"/>
      <c r="N71" s="10">
        <f>+H71*K71</f>
        <v>0</v>
      </c>
      <c r="O71" s="10"/>
      <c r="P71" s="10"/>
    </row>
    <row r="72" spans="1:19" ht="21" customHeight="1" x14ac:dyDescent="0.25">
      <c r="A72" s="20" t="s">
        <v>20</v>
      </c>
      <c r="B72" s="20"/>
      <c r="C72" s="21" t="s">
        <v>21</v>
      </c>
      <c r="D72" s="21"/>
      <c r="E72" s="21"/>
      <c r="F72" s="21"/>
      <c r="G72" s="21"/>
      <c r="H72" s="3">
        <f>+H82</f>
        <v>130</v>
      </c>
      <c r="I72" s="22" t="s">
        <v>22</v>
      </c>
      <c r="J72" s="22"/>
      <c r="K72" s="10">
        <v>0</v>
      </c>
      <c r="L72" s="10"/>
      <c r="M72" s="10"/>
      <c r="N72" s="10">
        <f>+H72*K72</f>
        <v>0</v>
      </c>
      <c r="O72" s="10"/>
      <c r="P72" s="10"/>
    </row>
    <row r="73" spans="1:19" ht="21" customHeight="1" x14ac:dyDescent="0.25">
      <c r="Q73" s="11">
        <f>+N71+N72</f>
        <v>0</v>
      </c>
      <c r="R73" s="11"/>
      <c r="S73" s="11"/>
    </row>
    <row r="74" spans="1:19" ht="3.75" customHeight="1" x14ac:dyDescent="0.25"/>
    <row r="75" spans="1:19" ht="17.25" customHeight="1" x14ac:dyDescent="0.25">
      <c r="A75" s="18" t="s">
        <v>23</v>
      </c>
      <c r="B75" s="18"/>
      <c r="C75" s="19" t="s">
        <v>24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1:19" ht="21" customHeight="1" x14ac:dyDescent="0.25">
      <c r="A76" s="20" t="s">
        <v>23</v>
      </c>
      <c r="B76" s="20"/>
      <c r="C76" s="21" t="s">
        <v>25</v>
      </c>
      <c r="D76" s="21"/>
      <c r="E76" s="21"/>
      <c r="F76" s="21"/>
      <c r="G76" s="21"/>
      <c r="H76" s="3">
        <v>16</v>
      </c>
      <c r="I76" s="22" t="s">
        <v>26</v>
      </c>
      <c r="J76" s="22"/>
      <c r="K76" s="10">
        <v>0</v>
      </c>
      <c r="L76" s="10"/>
      <c r="M76" s="10"/>
      <c r="N76" s="10">
        <f t="shared" ref="N76:N78" si="2">+H76*K76</f>
        <v>0</v>
      </c>
      <c r="O76" s="10"/>
      <c r="P76" s="10"/>
    </row>
    <row r="77" spans="1:19" ht="21" customHeight="1" x14ac:dyDescent="0.25">
      <c r="A77" s="20" t="s">
        <v>27</v>
      </c>
      <c r="B77" s="20"/>
      <c r="C77" s="21" t="s">
        <v>28</v>
      </c>
      <c r="D77" s="21"/>
      <c r="E77" s="21"/>
      <c r="F77" s="21"/>
      <c r="G77" s="21"/>
      <c r="H77" s="3">
        <v>6</v>
      </c>
      <c r="I77" s="22" t="s">
        <v>26</v>
      </c>
      <c r="J77" s="22"/>
      <c r="K77" s="10">
        <v>0</v>
      </c>
      <c r="L77" s="10"/>
      <c r="M77" s="10"/>
      <c r="N77" s="10">
        <f t="shared" si="2"/>
        <v>0</v>
      </c>
      <c r="O77" s="10"/>
      <c r="P77" s="10"/>
    </row>
    <row r="78" spans="1:19" ht="21" customHeight="1" x14ac:dyDescent="0.25">
      <c r="A78" s="20" t="s">
        <v>29</v>
      </c>
      <c r="B78" s="20"/>
      <c r="C78" s="21" t="s">
        <v>30</v>
      </c>
      <c r="D78" s="21"/>
      <c r="E78" s="21"/>
      <c r="F78" s="21"/>
      <c r="G78" s="21"/>
      <c r="H78" s="3">
        <v>16</v>
      </c>
      <c r="I78" s="22" t="s">
        <v>26</v>
      </c>
      <c r="J78" s="22"/>
      <c r="K78" s="10">
        <v>0</v>
      </c>
      <c r="L78" s="10"/>
      <c r="M78" s="10"/>
      <c r="N78" s="10">
        <f t="shared" si="2"/>
        <v>0</v>
      </c>
      <c r="O78" s="10"/>
      <c r="P78" s="10"/>
    </row>
    <row r="79" spans="1:19" ht="21" customHeight="1" x14ac:dyDescent="0.25">
      <c r="Q79" s="11">
        <f>+N76+N77+N78</f>
        <v>0</v>
      </c>
      <c r="R79" s="11"/>
      <c r="S79" s="11"/>
    </row>
    <row r="80" spans="1:19" ht="4.5" customHeight="1" x14ac:dyDescent="0.25"/>
    <row r="81" spans="1:19" ht="17.25" customHeight="1" x14ac:dyDescent="0.25">
      <c r="A81" s="18" t="s">
        <v>31</v>
      </c>
      <c r="B81" s="18"/>
      <c r="C81" s="19" t="s">
        <v>32</v>
      </c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9" ht="25.5" customHeight="1" x14ac:dyDescent="0.25">
      <c r="A82" s="20" t="s">
        <v>31</v>
      </c>
      <c r="B82" s="20"/>
      <c r="C82" s="21" t="s">
        <v>46</v>
      </c>
      <c r="D82" s="21"/>
      <c r="E82" s="21"/>
      <c r="F82" s="21"/>
      <c r="G82" s="21"/>
      <c r="H82" s="3">
        <v>130</v>
      </c>
      <c r="I82" s="22" t="s">
        <v>19</v>
      </c>
      <c r="J82" s="22"/>
      <c r="K82" s="10">
        <v>0</v>
      </c>
      <c r="L82" s="10"/>
      <c r="M82" s="10"/>
      <c r="N82" s="10">
        <f>+H82*K82</f>
        <v>0</v>
      </c>
      <c r="O82" s="10"/>
      <c r="P82" s="10"/>
    </row>
    <row r="83" spans="1:19" ht="21" customHeight="1" x14ac:dyDescent="0.25">
      <c r="Q83" s="11">
        <f>+N82</f>
        <v>0</v>
      </c>
      <c r="R83" s="11"/>
      <c r="S83" s="11"/>
    </row>
    <row r="84" spans="1:19" ht="3.75" customHeight="1" x14ac:dyDescent="0.25"/>
    <row r="85" spans="1:19" ht="4.5" customHeight="1" x14ac:dyDescent="0.25"/>
    <row r="86" spans="1:19" ht="17.25" customHeight="1" x14ac:dyDescent="0.25">
      <c r="A86" s="18" t="s">
        <v>33</v>
      </c>
      <c r="B86" s="18"/>
      <c r="C86" s="19" t="s">
        <v>34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</row>
    <row r="87" spans="1:19" ht="21" customHeight="1" x14ac:dyDescent="0.25">
      <c r="A87" s="20" t="s">
        <v>35</v>
      </c>
      <c r="B87" s="20"/>
      <c r="C87" s="21" t="s">
        <v>36</v>
      </c>
      <c r="D87" s="21"/>
      <c r="E87" s="21"/>
      <c r="F87" s="21"/>
      <c r="G87" s="21"/>
      <c r="H87" s="3">
        <f>+H82</f>
        <v>130</v>
      </c>
      <c r="I87" s="22" t="s">
        <v>19</v>
      </c>
      <c r="J87" s="22"/>
      <c r="K87" s="10">
        <v>0</v>
      </c>
      <c r="L87" s="10"/>
      <c r="M87" s="10"/>
      <c r="N87" s="10">
        <f>+H87*K87</f>
        <v>0</v>
      </c>
      <c r="O87" s="10"/>
      <c r="P87" s="10"/>
    </row>
    <row r="88" spans="1:19" ht="20.25" customHeight="1" x14ac:dyDescent="0.25">
      <c r="Q88" s="11">
        <f>+N87</f>
        <v>0</v>
      </c>
      <c r="R88" s="11"/>
      <c r="S88" s="11"/>
    </row>
    <row r="89" spans="1:19" ht="3" customHeight="1" x14ac:dyDescent="0.25"/>
    <row r="90" spans="1:19" ht="24" customHeight="1" x14ac:dyDescent="0.25">
      <c r="A90" s="15" t="s">
        <v>57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6">
        <f>+Q88+Q83+Q79+Q73</f>
        <v>0</v>
      </c>
      <c r="R90" s="16"/>
      <c r="S90" s="16"/>
    </row>
    <row r="92" spans="1:19" ht="15.75" customHeight="1" x14ac:dyDescent="0.25">
      <c r="A92" s="26" t="s">
        <v>4</v>
      </c>
      <c r="B92" s="26"/>
      <c r="C92" s="25" t="s">
        <v>51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</row>
    <row r="93" spans="1:19" ht="15.75" customHeight="1" x14ac:dyDescent="0.25">
      <c r="A93" s="26" t="s">
        <v>5</v>
      </c>
      <c r="B93" s="26"/>
      <c r="C93" s="25" t="s">
        <v>6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</row>
    <row r="94" spans="1:19" ht="15.75" customHeight="1" x14ac:dyDescent="0.25">
      <c r="A94" s="26" t="s">
        <v>7</v>
      </c>
      <c r="B94" s="26"/>
      <c r="C94" s="27">
        <v>45960</v>
      </c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</row>
    <row r="95" spans="1:19" ht="2.25" customHeight="1" x14ac:dyDescent="0.25"/>
    <row r="96" spans="1:19" ht="26.25" customHeight="1" x14ac:dyDescent="0.25">
      <c r="A96" s="23" t="s">
        <v>8</v>
      </c>
      <c r="B96" s="23"/>
      <c r="C96" s="24" t="s">
        <v>9</v>
      </c>
      <c r="D96" s="24"/>
      <c r="E96" s="24"/>
      <c r="F96" s="24"/>
      <c r="G96" s="24"/>
      <c r="H96" s="2" t="s">
        <v>10</v>
      </c>
      <c r="I96" s="2" t="s">
        <v>11</v>
      </c>
      <c r="J96" s="24" t="s">
        <v>12</v>
      </c>
      <c r="K96" s="24"/>
      <c r="L96" s="24"/>
      <c r="M96" s="24"/>
      <c r="N96" s="24" t="s">
        <v>13</v>
      </c>
      <c r="O96" s="24"/>
      <c r="P96" s="24"/>
      <c r="Q96" s="24" t="s">
        <v>14</v>
      </c>
      <c r="R96" s="24"/>
      <c r="S96" s="24"/>
    </row>
    <row r="97" spans="1:19" ht="0.75" customHeight="1" x14ac:dyDescent="0.25"/>
    <row r="98" spans="1:19" ht="17.25" customHeight="1" x14ac:dyDescent="0.25">
      <c r="A98" s="18" t="s">
        <v>15</v>
      </c>
      <c r="B98" s="18"/>
      <c r="C98" s="19" t="s">
        <v>16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spans="1:19" ht="21" customHeight="1" x14ac:dyDescent="0.25">
      <c r="A99" s="20" t="s">
        <v>17</v>
      </c>
      <c r="B99" s="20"/>
      <c r="C99" s="21" t="s">
        <v>18</v>
      </c>
      <c r="D99" s="21"/>
      <c r="E99" s="21"/>
      <c r="F99" s="21"/>
      <c r="G99" s="21"/>
      <c r="H99" s="3">
        <f>+H110</f>
        <v>150</v>
      </c>
      <c r="I99" s="22" t="s">
        <v>19</v>
      </c>
      <c r="J99" s="22"/>
      <c r="K99" s="10">
        <v>0</v>
      </c>
      <c r="L99" s="10"/>
      <c r="M99" s="10"/>
      <c r="N99" s="10">
        <f>+H99*K99</f>
        <v>0</v>
      </c>
      <c r="O99" s="10"/>
      <c r="P99" s="10"/>
    </row>
    <row r="100" spans="1:19" ht="21" customHeight="1" x14ac:dyDescent="0.25">
      <c r="A100" s="20" t="s">
        <v>20</v>
      </c>
      <c r="B100" s="20"/>
      <c r="C100" s="21" t="s">
        <v>21</v>
      </c>
      <c r="D100" s="21"/>
      <c r="E100" s="21"/>
      <c r="F100" s="21"/>
      <c r="G100" s="21"/>
      <c r="H100" s="3">
        <f>+H110</f>
        <v>150</v>
      </c>
      <c r="I100" s="22" t="s">
        <v>22</v>
      </c>
      <c r="J100" s="22"/>
      <c r="K100" s="10">
        <v>0</v>
      </c>
      <c r="L100" s="10"/>
      <c r="M100" s="10"/>
      <c r="N100" s="10">
        <f>+H100*K100</f>
        <v>0</v>
      </c>
      <c r="O100" s="10"/>
      <c r="P100" s="10"/>
    </row>
    <row r="101" spans="1:19" ht="21" customHeight="1" x14ac:dyDescent="0.25">
      <c r="Q101" s="11">
        <f>+N99+N100</f>
        <v>0</v>
      </c>
      <c r="R101" s="11"/>
      <c r="S101" s="11"/>
    </row>
    <row r="102" spans="1:19" ht="3.75" customHeight="1" x14ac:dyDescent="0.25"/>
    <row r="103" spans="1:19" ht="17.25" customHeight="1" x14ac:dyDescent="0.25">
      <c r="A103" s="18" t="s">
        <v>23</v>
      </c>
      <c r="B103" s="18"/>
      <c r="C103" s="19" t="s">
        <v>24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spans="1:19" ht="21" customHeight="1" x14ac:dyDescent="0.25">
      <c r="A104" s="20" t="s">
        <v>23</v>
      </c>
      <c r="B104" s="20"/>
      <c r="C104" s="21" t="s">
        <v>25</v>
      </c>
      <c r="D104" s="21"/>
      <c r="E104" s="21"/>
      <c r="F104" s="21"/>
      <c r="G104" s="21"/>
      <c r="H104" s="3">
        <v>20</v>
      </c>
      <c r="I104" s="22" t="s">
        <v>26</v>
      </c>
      <c r="J104" s="22"/>
      <c r="K104" s="10">
        <v>0</v>
      </c>
      <c r="L104" s="10"/>
      <c r="M104" s="10"/>
      <c r="N104" s="10">
        <f t="shared" ref="N104:N106" si="3">+H104*K104</f>
        <v>0</v>
      </c>
      <c r="O104" s="10"/>
      <c r="P104" s="10"/>
    </row>
    <row r="105" spans="1:19" ht="21" customHeight="1" x14ac:dyDescent="0.25">
      <c r="A105" s="20" t="s">
        <v>27</v>
      </c>
      <c r="B105" s="20"/>
      <c r="C105" s="21" t="s">
        <v>28</v>
      </c>
      <c r="D105" s="21"/>
      <c r="E105" s="21"/>
      <c r="F105" s="21"/>
      <c r="G105" s="21"/>
      <c r="H105" s="3">
        <v>7</v>
      </c>
      <c r="I105" s="22" t="s">
        <v>26</v>
      </c>
      <c r="J105" s="22"/>
      <c r="K105" s="10">
        <v>0</v>
      </c>
      <c r="L105" s="10"/>
      <c r="M105" s="10"/>
      <c r="N105" s="10">
        <f t="shared" si="3"/>
        <v>0</v>
      </c>
      <c r="O105" s="10"/>
      <c r="P105" s="10"/>
    </row>
    <row r="106" spans="1:19" ht="21" customHeight="1" x14ac:dyDescent="0.25">
      <c r="A106" s="20" t="s">
        <v>29</v>
      </c>
      <c r="B106" s="20"/>
      <c r="C106" s="21" t="s">
        <v>30</v>
      </c>
      <c r="D106" s="21"/>
      <c r="E106" s="21"/>
      <c r="F106" s="21"/>
      <c r="G106" s="21"/>
      <c r="H106" s="3">
        <v>20</v>
      </c>
      <c r="I106" s="22" t="s">
        <v>26</v>
      </c>
      <c r="J106" s="22"/>
      <c r="K106" s="10">
        <v>0</v>
      </c>
      <c r="L106" s="10"/>
      <c r="M106" s="10"/>
      <c r="N106" s="10">
        <f t="shared" si="3"/>
        <v>0</v>
      </c>
      <c r="O106" s="10"/>
      <c r="P106" s="10"/>
    </row>
    <row r="107" spans="1:19" ht="21" customHeight="1" x14ac:dyDescent="0.25">
      <c r="Q107" s="11">
        <f>+N104+N105+N106</f>
        <v>0</v>
      </c>
      <c r="R107" s="11"/>
      <c r="S107" s="11"/>
    </row>
    <row r="108" spans="1:19" ht="4.5" customHeight="1" x14ac:dyDescent="0.25"/>
    <row r="109" spans="1:19" ht="17.25" customHeight="1" x14ac:dyDescent="0.25">
      <c r="A109" s="18" t="s">
        <v>31</v>
      </c>
      <c r="B109" s="18"/>
      <c r="C109" s="19" t="s">
        <v>32</v>
      </c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1:19" ht="25.5" customHeight="1" x14ac:dyDescent="0.25">
      <c r="A110" s="20" t="s">
        <v>31</v>
      </c>
      <c r="B110" s="20"/>
      <c r="C110" s="21" t="s">
        <v>46</v>
      </c>
      <c r="D110" s="21"/>
      <c r="E110" s="21"/>
      <c r="F110" s="21"/>
      <c r="G110" s="21"/>
      <c r="H110" s="3">
        <v>150</v>
      </c>
      <c r="I110" s="22" t="s">
        <v>19</v>
      </c>
      <c r="J110" s="22"/>
      <c r="K110" s="10">
        <v>0</v>
      </c>
      <c r="L110" s="10"/>
      <c r="M110" s="10"/>
      <c r="N110" s="10">
        <f>+H110*K110</f>
        <v>0</v>
      </c>
      <c r="O110" s="10"/>
      <c r="P110" s="10"/>
    </row>
    <row r="111" spans="1:19" ht="21" customHeight="1" x14ac:dyDescent="0.25">
      <c r="Q111" s="11">
        <f>+N110</f>
        <v>0</v>
      </c>
      <c r="R111" s="11"/>
      <c r="S111" s="11"/>
    </row>
    <row r="112" spans="1:19" ht="3.75" customHeight="1" x14ac:dyDescent="0.25"/>
    <row r="113" spans="1:19" ht="4.5" customHeight="1" x14ac:dyDescent="0.25"/>
    <row r="114" spans="1:19" ht="17.25" customHeight="1" x14ac:dyDescent="0.25">
      <c r="A114" s="18" t="s">
        <v>33</v>
      </c>
      <c r="B114" s="18"/>
      <c r="C114" s="19" t="s">
        <v>34</v>
      </c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</row>
    <row r="115" spans="1:19" ht="21" customHeight="1" x14ac:dyDescent="0.25">
      <c r="A115" s="20" t="s">
        <v>35</v>
      </c>
      <c r="B115" s="20"/>
      <c r="C115" s="21" t="s">
        <v>36</v>
      </c>
      <c r="D115" s="21"/>
      <c r="E115" s="21"/>
      <c r="F115" s="21"/>
      <c r="G115" s="21"/>
      <c r="H115" s="3">
        <f>+H110</f>
        <v>150</v>
      </c>
      <c r="I115" s="22" t="s">
        <v>19</v>
      </c>
      <c r="J115" s="22"/>
      <c r="K115" s="10">
        <v>0</v>
      </c>
      <c r="L115" s="10"/>
      <c r="M115" s="10"/>
      <c r="N115" s="10">
        <f>+H115*K115</f>
        <v>0</v>
      </c>
      <c r="O115" s="10"/>
      <c r="P115" s="10"/>
    </row>
    <row r="116" spans="1:19" ht="20.25" customHeight="1" x14ac:dyDescent="0.25">
      <c r="Q116" s="11">
        <f>+N115</f>
        <v>0</v>
      </c>
      <c r="R116" s="11"/>
      <c r="S116" s="11"/>
    </row>
    <row r="117" spans="1:19" ht="3" customHeight="1" x14ac:dyDescent="0.25"/>
    <row r="118" spans="1:19" ht="24" customHeight="1" x14ac:dyDescent="0.25">
      <c r="A118" s="15" t="s">
        <v>57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6">
        <f>+Q116+Q111+Q107+Q101</f>
        <v>0</v>
      </c>
      <c r="R118" s="16"/>
      <c r="S118" s="16"/>
    </row>
    <row r="119" spans="1:19" ht="1.5" customHeight="1" x14ac:dyDescent="0.25"/>
    <row r="121" spans="1:19" ht="15.75" customHeight="1" x14ac:dyDescent="0.25">
      <c r="A121" s="26" t="s">
        <v>4</v>
      </c>
      <c r="B121" s="26"/>
      <c r="C121" s="25" t="s">
        <v>56</v>
      </c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</row>
    <row r="122" spans="1:19" ht="15.75" customHeight="1" x14ac:dyDescent="0.25">
      <c r="A122" s="26" t="s">
        <v>5</v>
      </c>
      <c r="B122" s="26"/>
      <c r="C122" s="25" t="s">
        <v>6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</row>
    <row r="123" spans="1:19" ht="15.75" customHeight="1" x14ac:dyDescent="0.25">
      <c r="A123" s="26" t="s">
        <v>7</v>
      </c>
      <c r="B123" s="26"/>
      <c r="C123" s="27">
        <v>45960</v>
      </c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</row>
    <row r="124" spans="1:19" ht="2.25" customHeight="1" x14ac:dyDescent="0.25"/>
    <row r="125" spans="1:19" ht="26.25" customHeight="1" x14ac:dyDescent="0.25">
      <c r="A125" s="23" t="s">
        <v>8</v>
      </c>
      <c r="B125" s="23"/>
      <c r="C125" s="24" t="s">
        <v>9</v>
      </c>
      <c r="D125" s="24"/>
      <c r="E125" s="24"/>
      <c r="F125" s="24"/>
      <c r="G125" s="24"/>
      <c r="H125" s="2" t="s">
        <v>10</v>
      </c>
      <c r="I125" s="2" t="s">
        <v>11</v>
      </c>
      <c r="J125" s="24" t="s">
        <v>12</v>
      </c>
      <c r="K125" s="24"/>
      <c r="L125" s="24"/>
      <c r="M125" s="24"/>
      <c r="N125" s="24" t="s">
        <v>13</v>
      </c>
      <c r="O125" s="24"/>
      <c r="P125" s="24"/>
      <c r="Q125" s="24" t="s">
        <v>14</v>
      </c>
      <c r="R125" s="24"/>
      <c r="S125" s="24"/>
    </row>
    <row r="126" spans="1:19" ht="0.75" customHeight="1" x14ac:dyDescent="0.25"/>
    <row r="127" spans="1:19" ht="17.25" customHeight="1" x14ac:dyDescent="0.25">
      <c r="A127" s="18" t="s">
        <v>15</v>
      </c>
      <c r="B127" s="18"/>
      <c r="C127" s="19" t="s">
        <v>16</v>
      </c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1:19" ht="21" customHeight="1" x14ac:dyDescent="0.25">
      <c r="A128" s="20" t="s">
        <v>17</v>
      </c>
      <c r="B128" s="20"/>
      <c r="C128" s="21" t="s">
        <v>18</v>
      </c>
      <c r="D128" s="21"/>
      <c r="E128" s="21"/>
      <c r="F128" s="21"/>
      <c r="G128" s="21"/>
      <c r="H128" s="3">
        <f>+H139</f>
        <v>315</v>
      </c>
      <c r="I128" s="22" t="s">
        <v>19</v>
      </c>
      <c r="J128" s="22"/>
      <c r="K128" s="10">
        <v>0</v>
      </c>
      <c r="L128" s="10"/>
      <c r="M128" s="10"/>
      <c r="N128" s="10">
        <f>+H128*K128</f>
        <v>0</v>
      </c>
      <c r="O128" s="10"/>
      <c r="P128" s="10"/>
    </row>
    <row r="129" spans="1:19" ht="21" customHeight="1" x14ac:dyDescent="0.25">
      <c r="A129" s="20" t="s">
        <v>20</v>
      </c>
      <c r="B129" s="20"/>
      <c r="C129" s="21" t="s">
        <v>21</v>
      </c>
      <c r="D129" s="21"/>
      <c r="E129" s="21"/>
      <c r="F129" s="21"/>
      <c r="G129" s="21"/>
      <c r="H129" s="3">
        <f>+H139</f>
        <v>315</v>
      </c>
      <c r="I129" s="22" t="s">
        <v>22</v>
      </c>
      <c r="J129" s="22"/>
      <c r="K129" s="10">
        <v>0</v>
      </c>
      <c r="L129" s="10"/>
      <c r="M129" s="10"/>
      <c r="N129" s="10">
        <f>+H129*K129</f>
        <v>0</v>
      </c>
      <c r="O129" s="10"/>
      <c r="P129" s="10"/>
    </row>
    <row r="130" spans="1:19" ht="21" customHeight="1" x14ac:dyDescent="0.25">
      <c r="Q130" s="11">
        <f>+N128+N129</f>
        <v>0</v>
      </c>
      <c r="R130" s="11"/>
      <c r="S130" s="11"/>
    </row>
    <row r="131" spans="1:19" ht="3.75" customHeight="1" x14ac:dyDescent="0.25"/>
    <row r="132" spans="1:19" ht="17.25" customHeight="1" x14ac:dyDescent="0.25">
      <c r="A132" s="18" t="s">
        <v>23</v>
      </c>
      <c r="B132" s="18"/>
      <c r="C132" s="19" t="s">
        <v>24</v>
      </c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1:19" ht="21" customHeight="1" x14ac:dyDescent="0.25">
      <c r="A133" s="20" t="s">
        <v>23</v>
      </c>
      <c r="B133" s="20"/>
      <c r="C133" s="21" t="s">
        <v>25</v>
      </c>
      <c r="D133" s="21"/>
      <c r="E133" s="21"/>
      <c r="F133" s="21"/>
      <c r="G133" s="21"/>
      <c r="H133" s="3">
        <v>9</v>
      </c>
      <c r="I133" s="22" t="s">
        <v>26</v>
      </c>
      <c r="J133" s="22"/>
      <c r="K133" s="10">
        <v>0</v>
      </c>
      <c r="L133" s="10"/>
      <c r="M133" s="10"/>
      <c r="N133" s="10">
        <f t="shared" ref="N133:N135" si="4">+H133*K133</f>
        <v>0</v>
      </c>
      <c r="O133" s="10"/>
      <c r="P133" s="10"/>
    </row>
    <row r="134" spans="1:19" ht="21" customHeight="1" x14ac:dyDescent="0.25">
      <c r="A134" s="20" t="s">
        <v>27</v>
      </c>
      <c r="B134" s="20"/>
      <c r="C134" s="21" t="s">
        <v>28</v>
      </c>
      <c r="D134" s="21"/>
      <c r="E134" s="21"/>
      <c r="F134" s="21"/>
      <c r="G134" s="21"/>
      <c r="H134" s="3">
        <v>9</v>
      </c>
      <c r="I134" s="22" t="s">
        <v>26</v>
      </c>
      <c r="J134" s="22"/>
      <c r="K134" s="10">
        <v>0</v>
      </c>
      <c r="L134" s="10"/>
      <c r="M134" s="10"/>
      <c r="N134" s="10">
        <f t="shared" si="4"/>
        <v>0</v>
      </c>
      <c r="O134" s="10"/>
      <c r="P134" s="10"/>
    </row>
    <row r="135" spans="1:19" ht="21" customHeight="1" x14ac:dyDescent="0.25">
      <c r="A135" s="20" t="s">
        <v>29</v>
      </c>
      <c r="B135" s="20"/>
      <c r="C135" s="21" t="s">
        <v>30</v>
      </c>
      <c r="D135" s="21"/>
      <c r="E135" s="21"/>
      <c r="F135" s="21"/>
      <c r="G135" s="21"/>
      <c r="H135" s="3">
        <v>9</v>
      </c>
      <c r="I135" s="22" t="s">
        <v>26</v>
      </c>
      <c r="J135" s="22"/>
      <c r="K135" s="10">
        <v>0</v>
      </c>
      <c r="L135" s="10"/>
      <c r="M135" s="10"/>
      <c r="N135" s="10">
        <f t="shared" si="4"/>
        <v>0</v>
      </c>
      <c r="O135" s="10"/>
      <c r="P135" s="10"/>
    </row>
    <row r="136" spans="1:19" ht="21" customHeight="1" x14ac:dyDescent="0.25">
      <c r="Q136" s="11">
        <f>+N133+N134+N135</f>
        <v>0</v>
      </c>
      <c r="R136" s="11"/>
      <c r="S136" s="11"/>
    </row>
    <row r="137" spans="1:19" ht="4.5" customHeight="1" x14ac:dyDescent="0.25"/>
    <row r="138" spans="1:19" ht="17.25" customHeight="1" x14ac:dyDescent="0.25">
      <c r="A138" s="18" t="s">
        <v>31</v>
      </c>
      <c r="B138" s="18"/>
      <c r="C138" s="19" t="s">
        <v>32</v>
      </c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9" ht="25.5" customHeight="1" x14ac:dyDescent="0.25">
      <c r="A139" s="20" t="s">
        <v>31</v>
      </c>
      <c r="B139" s="20"/>
      <c r="C139" s="21" t="s">
        <v>46</v>
      </c>
      <c r="D139" s="21"/>
      <c r="E139" s="21"/>
      <c r="F139" s="21"/>
      <c r="G139" s="21"/>
      <c r="H139" s="3">
        <v>315</v>
      </c>
      <c r="I139" s="22" t="s">
        <v>19</v>
      </c>
      <c r="J139" s="22"/>
      <c r="K139" s="10">
        <v>0</v>
      </c>
      <c r="L139" s="10"/>
      <c r="M139" s="10"/>
      <c r="N139" s="10">
        <f>+H139*K139</f>
        <v>0</v>
      </c>
      <c r="O139" s="10"/>
      <c r="P139" s="10"/>
    </row>
    <row r="140" spans="1:19" ht="21" customHeight="1" x14ac:dyDescent="0.25">
      <c r="Q140" s="11">
        <f>+N139</f>
        <v>0</v>
      </c>
      <c r="R140" s="11"/>
      <c r="S140" s="11"/>
    </row>
    <row r="141" spans="1:19" ht="3.75" customHeight="1" x14ac:dyDescent="0.25"/>
    <row r="142" spans="1:19" ht="4.5" customHeight="1" x14ac:dyDescent="0.25"/>
    <row r="143" spans="1:19" ht="17.25" customHeight="1" x14ac:dyDescent="0.25">
      <c r="A143" s="18" t="s">
        <v>33</v>
      </c>
      <c r="B143" s="18"/>
      <c r="C143" s="19" t="s">
        <v>34</v>
      </c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1:19" ht="21" customHeight="1" x14ac:dyDescent="0.25">
      <c r="A144" s="20" t="s">
        <v>35</v>
      </c>
      <c r="B144" s="20"/>
      <c r="C144" s="21" t="s">
        <v>36</v>
      </c>
      <c r="D144" s="21"/>
      <c r="E144" s="21"/>
      <c r="F144" s="21"/>
      <c r="G144" s="21"/>
      <c r="H144" s="3">
        <f>+H139</f>
        <v>315</v>
      </c>
      <c r="I144" s="22" t="s">
        <v>19</v>
      </c>
      <c r="J144" s="22"/>
      <c r="K144" s="10">
        <v>0</v>
      </c>
      <c r="L144" s="10"/>
      <c r="M144" s="10"/>
      <c r="N144" s="10">
        <f>+H144*K144</f>
        <v>0</v>
      </c>
      <c r="O144" s="10"/>
      <c r="P144" s="10"/>
    </row>
    <row r="145" spans="1:19" ht="20.25" customHeight="1" x14ac:dyDescent="0.25">
      <c r="Q145" s="11">
        <f>+N144</f>
        <v>0</v>
      </c>
      <c r="R145" s="11"/>
      <c r="S145" s="11"/>
    </row>
    <row r="146" spans="1:19" ht="3" customHeight="1" x14ac:dyDescent="0.25"/>
    <row r="147" spans="1:19" ht="24" customHeight="1" x14ac:dyDescent="0.25">
      <c r="A147" s="15" t="s">
        <v>57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6">
        <f>+Q145+Q140+Q136+Q130</f>
        <v>0</v>
      </c>
      <c r="R147" s="16"/>
      <c r="S147" s="16"/>
    </row>
    <row r="149" spans="1:19" ht="15.75" customHeight="1" x14ac:dyDescent="0.25">
      <c r="A149" s="26" t="s">
        <v>4</v>
      </c>
      <c r="B149" s="26"/>
      <c r="C149" s="25" t="s">
        <v>52</v>
      </c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</row>
    <row r="150" spans="1:19" ht="15.75" customHeight="1" x14ac:dyDescent="0.25">
      <c r="A150" s="26" t="s">
        <v>5</v>
      </c>
      <c r="B150" s="26"/>
      <c r="C150" s="25" t="s">
        <v>6</v>
      </c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</row>
    <row r="151" spans="1:19" ht="15.75" customHeight="1" x14ac:dyDescent="0.25">
      <c r="A151" s="26" t="s">
        <v>7</v>
      </c>
      <c r="B151" s="26"/>
      <c r="C151" s="27">
        <v>45960</v>
      </c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</row>
    <row r="152" spans="1:19" ht="2.25" customHeight="1" x14ac:dyDescent="0.25"/>
    <row r="153" spans="1:19" ht="26.25" customHeight="1" x14ac:dyDescent="0.25">
      <c r="A153" s="23" t="s">
        <v>8</v>
      </c>
      <c r="B153" s="23"/>
      <c r="C153" s="24" t="s">
        <v>9</v>
      </c>
      <c r="D153" s="24"/>
      <c r="E153" s="24"/>
      <c r="F153" s="24"/>
      <c r="G153" s="24"/>
      <c r="H153" s="2" t="s">
        <v>10</v>
      </c>
      <c r="I153" s="2" t="s">
        <v>11</v>
      </c>
      <c r="J153" s="24" t="s">
        <v>12</v>
      </c>
      <c r="K153" s="24"/>
      <c r="L153" s="24"/>
      <c r="M153" s="24"/>
      <c r="N153" s="24" t="s">
        <v>13</v>
      </c>
      <c r="O153" s="24"/>
      <c r="P153" s="24"/>
      <c r="Q153" s="24" t="s">
        <v>14</v>
      </c>
      <c r="R153" s="24"/>
      <c r="S153" s="24"/>
    </row>
    <row r="154" spans="1:19" ht="0.75" customHeight="1" x14ac:dyDescent="0.25"/>
    <row r="155" spans="1:19" ht="17.25" customHeight="1" x14ac:dyDescent="0.25">
      <c r="A155" s="18" t="s">
        <v>15</v>
      </c>
      <c r="B155" s="18"/>
      <c r="C155" s="19" t="s">
        <v>16</v>
      </c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1:19" ht="21" customHeight="1" x14ac:dyDescent="0.25">
      <c r="A156" s="20" t="s">
        <v>17</v>
      </c>
      <c r="B156" s="20"/>
      <c r="C156" s="21" t="s">
        <v>18</v>
      </c>
      <c r="D156" s="21"/>
      <c r="E156" s="21"/>
      <c r="F156" s="21"/>
      <c r="G156" s="21"/>
      <c r="H156" s="3">
        <f>+H167</f>
        <v>455</v>
      </c>
      <c r="I156" s="22" t="s">
        <v>19</v>
      </c>
      <c r="J156" s="22"/>
      <c r="K156" s="10">
        <v>0</v>
      </c>
      <c r="L156" s="10"/>
      <c r="M156" s="10"/>
      <c r="N156" s="10">
        <f>+H156*K156</f>
        <v>0</v>
      </c>
      <c r="O156" s="10"/>
      <c r="P156" s="10"/>
    </row>
    <row r="157" spans="1:19" ht="21" customHeight="1" x14ac:dyDescent="0.25">
      <c r="A157" s="20" t="s">
        <v>20</v>
      </c>
      <c r="B157" s="20"/>
      <c r="C157" s="21" t="s">
        <v>21</v>
      </c>
      <c r="D157" s="21"/>
      <c r="E157" s="21"/>
      <c r="F157" s="21"/>
      <c r="G157" s="21"/>
      <c r="H157" s="3">
        <f>+H167</f>
        <v>455</v>
      </c>
      <c r="I157" s="22" t="s">
        <v>22</v>
      </c>
      <c r="J157" s="22"/>
      <c r="K157" s="10">
        <v>0</v>
      </c>
      <c r="L157" s="10"/>
      <c r="M157" s="10"/>
      <c r="N157" s="10">
        <f>+H157*K157</f>
        <v>0</v>
      </c>
      <c r="O157" s="10"/>
      <c r="P157" s="10"/>
    </row>
    <row r="158" spans="1:19" ht="21" customHeight="1" x14ac:dyDescent="0.25">
      <c r="Q158" s="11">
        <f>+N156+N157</f>
        <v>0</v>
      </c>
      <c r="R158" s="11"/>
      <c r="S158" s="11"/>
    </row>
    <row r="159" spans="1:19" ht="3.75" customHeight="1" x14ac:dyDescent="0.25"/>
    <row r="160" spans="1:19" ht="17.25" customHeight="1" x14ac:dyDescent="0.25">
      <c r="A160" s="18" t="s">
        <v>23</v>
      </c>
      <c r="B160" s="18"/>
      <c r="C160" s="19" t="s">
        <v>24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1:19" ht="21" customHeight="1" x14ac:dyDescent="0.25">
      <c r="A161" s="20" t="s">
        <v>23</v>
      </c>
      <c r="B161" s="20"/>
      <c r="C161" s="21" t="s">
        <v>25</v>
      </c>
      <c r="D161" s="21"/>
      <c r="E161" s="21"/>
      <c r="F161" s="21"/>
      <c r="G161" s="21"/>
      <c r="H161" s="3">
        <f>16+16</f>
        <v>32</v>
      </c>
      <c r="I161" s="22" t="s">
        <v>26</v>
      </c>
      <c r="J161" s="22"/>
      <c r="K161" s="10">
        <v>0</v>
      </c>
      <c r="L161" s="10"/>
      <c r="M161" s="10"/>
      <c r="N161" s="10">
        <f t="shared" ref="N161:N163" si="5">+H161*K161</f>
        <v>0</v>
      </c>
      <c r="O161" s="10"/>
      <c r="P161" s="10"/>
    </row>
    <row r="162" spans="1:19" ht="21" customHeight="1" x14ac:dyDescent="0.25">
      <c r="A162" s="20" t="s">
        <v>27</v>
      </c>
      <c r="B162" s="20"/>
      <c r="C162" s="21" t="s">
        <v>28</v>
      </c>
      <c r="D162" s="21"/>
      <c r="E162" s="21"/>
      <c r="F162" s="21"/>
      <c r="G162" s="21"/>
      <c r="H162" s="3">
        <v>9</v>
      </c>
      <c r="I162" s="22" t="s">
        <v>26</v>
      </c>
      <c r="J162" s="22"/>
      <c r="K162" s="10">
        <v>0</v>
      </c>
      <c r="L162" s="10"/>
      <c r="M162" s="10"/>
      <c r="N162" s="10">
        <f t="shared" si="5"/>
        <v>0</v>
      </c>
      <c r="O162" s="10"/>
      <c r="P162" s="10"/>
    </row>
    <row r="163" spans="1:19" ht="21" customHeight="1" x14ac:dyDescent="0.25">
      <c r="A163" s="20" t="s">
        <v>29</v>
      </c>
      <c r="B163" s="20"/>
      <c r="C163" s="21" t="s">
        <v>30</v>
      </c>
      <c r="D163" s="21"/>
      <c r="E163" s="21"/>
      <c r="F163" s="21"/>
      <c r="G163" s="21"/>
      <c r="H163" s="3">
        <v>32</v>
      </c>
      <c r="I163" s="22" t="s">
        <v>26</v>
      </c>
      <c r="J163" s="22"/>
      <c r="K163" s="10">
        <v>0</v>
      </c>
      <c r="L163" s="10"/>
      <c r="M163" s="10"/>
      <c r="N163" s="10">
        <f t="shared" si="5"/>
        <v>0</v>
      </c>
      <c r="O163" s="10"/>
      <c r="P163" s="10"/>
    </row>
    <row r="164" spans="1:19" ht="21" customHeight="1" x14ac:dyDescent="0.25">
      <c r="Q164" s="11">
        <f>+N161+N162+N163</f>
        <v>0</v>
      </c>
      <c r="R164" s="11"/>
      <c r="S164" s="11"/>
    </row>
    <row r="165" spans="1:19" ht="4.5" customHeight="1" x14ac:dyDescent="0.25"/>
    <row r="166" spans="1:19" ht="17.25" customHeight="1" x14ac:dyDescent="0.25">
      <c r="A166" s="18" t="s">
        <v>31</v>
      </c>
      <c r="B166" s="18"/>
      <c r="C166" s="19" t="s">
        <v>32</v>
      </c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1:19" ht="25.5" customHeight="1" x14ac:dyDescent="0.25">
      <c r="A167" s="20" t="s">
        <v>31</v>
      </c>
      <c r="B167" s="20"/>
      <c r="C167" s="21" t="s">
        <v>46</v>
      </c>
      <c r="D167" s="21"/>
      <c r="E167" s="21"/>
      <c r="F167" s="21"/>
      <c r="G167" s="21"/>
      <c r="H167" s="3">
        <v>455</v>
      </c>
      <c r="I167" s="22" t="s">
        <v>19</v>
      </c>
      <c r="J167" s="22"/>
      <c r="K167" s="10">
        <v>0</v>
      </c>
      <c r="L167" s="10"/>
      <c r="M167" s="10"/>
      <c r="N167" s="10">
        <f>+H167*K167</f>
        <v>0</v>
      </c>
      <c r="O167" s="10"/>
      <c r="P167" s="10"/>
    </row>
    <row r="168" spans="1:19" ht="21" customHeight="1" x14ac:dyDescent="0.25">
      <c r="Q168" s="11">
        <f>+N167</f>
        <v>0</v>
      </c>
      <c r="R168" s="11"/>
      <c r="S168" s="11"/>
    </row>
    <row r="169" spans="1:19" ht="3.75" customHeight="1" x14ac:dyDescent="0.25"/>
    <row r="170" spans="1:19" ht="4.5" customHeight="1" x14ac:dyDescent="0.25"/>
    <row r="171" spans="1:19" ht="17.25" customHeight="1" x14ac:dyDescent="0.25">
      <c r="A171" s="18" t="s">
        <v>33</v>
      </c>
      <c r="B171" s="18"/>
      <c r="C171" s="19" t="s">
        <v>34</v>
      </c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1:19" ht="21" customHeight="1" x14ac:dyDescent="0.25">
      <c r="A172" s="20" t="s">
        <v>35</v>
      </c>
      <c r="B172" s="20"/>
      <c r="C172" s="21" t="s">
        <v>36</v>
      </c>
      <c r="D172" s="21"/>
      <c r="E172" s="21"/>
      <c r="F172" s="21"/>
      <c r="G172" s="21"/>
      <c r="H172" s="3">
        <f>+H167</f>
        <v>455</v>
      </c>
      <c r="I172" s="22" t="s">
        <v>19</v>
      </c>
      <c r="J172" s="22"/>
      <c r="K172" s="10">
        <v>0</v>
      </c>
      <c r="L172" s="10"/>
      <c r="M172" s="10"/>
      <c r="N172" s="10">
        <f>+H172*K172</f>
        <v>0</v>
      </c>
      <c r="O172" s="10"/>
      <c r="P172" s="10"/>
    </row>
    <row r="173" spans="1:19" ht="20.25" customHeight="1" x14ac:dyDescent="0.25">
      <c r="Q173" s="11">
        <f>+N172</f>
        <v>0</v>
      </c>
      <c r="R173" s="11"/>
      <c r="S173" s="11"/>
    </row>
    <row r="174" spans="1:19" ht="3" customHeight="1" x14ac:dyDescent="0.25"/>
    <row r="175" spans="1:19" ht="24" customHeight="1" x14ac:dyDescent="0.25">
      <c r="A175" s="15" t="s">
        <v>57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32">
        <f>+Q173+Q168+Q164+Q158</f>
        <v>0</v>
      </c>
      <c r="R175" s="32"/>
      <c r="S175" s="32"/>
    </row>
    <row r="176" spans="1:19" s="36" customFormat="1" ht="24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5"/>
      <c r="R176" s="35"/>
      <c r="S176" s="35"/>
    </row>
    <row r="177" spans="1:19" ht="24" customHeight="1" x14ac:dyDescent="0.25">
      <c r="A177" s="15" t="s">
        <v>58</v>
      </c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33">
        <f>+Q175+Q147+Q118+Q90+Q61+Q33</f>
        <v>0</v>
      </c>
      <c r="R177" s="33"/>
      <c r="S177" s="33"/>
    </row>
    <row r="180" spans="1:19" ht="18" customHeight="1" x14ac:dyDescent="0.25">
      <c r="H180" s="17" t="s">
        <v>37</v>
      </c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</row>
    <row r="181" spans="1:19" ht="3" customHeight="1" x14ac:dyDescent="0.25"/>
    <row r="182" spans="1:19" ht="15" customHeight="1" x14ac:dyDescent="0.25">
      <c r="H182" s="9" t="s">
        <v>38</v>
      </c>
      <c r="I182" s="9"/>
      <c r="J182" s="9"/>
      <c r="K182" s="9"/>
      <c r="L182" s="9"/>
      <c r="M182" s="9"/>
      <c r="N182" s="9"/>
      <c r="O182" s="9"/>
      <c r="P182" s="4">
        <v>0.1</v>
      </c>
      <c r="Q182" s="10">
        <f>+Q177*P182</f>
        <v>0</v>
      </c>
      <c r="R182" s="10"/>
    </row>
    <row r="183" spans="1:19" ht="15.75" customHeight="1" x14ac:dyDescent="0.25">
      <c r="H183" s="9" t="s">
        <v>39</v>
      </c>
      <c r="I183" s="9"/>
      <c r="J183" s="9"/>
      <c r="K183" s="9"/>
      <c r="L183" s="9"/>
      <c r="M183" s="9"/>
      <c r="N183" s="9"/>
      <c r="O183" s="9"/>
      <c r="P183" s="4">
        <v>2.5000000000000001E-2</v>
      </c>
      <c r="Q183" s="10">
        <f>+P183*Q177</f>
        <v>0</v>
      </c>
      <c r="R183" s="10"/>
    </row>
    <row r="184" spans="1:19" ht="15.75" customHeight="1" x14ac:dyDescent="0.25">
      <c r="H184" s="9" t="s">
        <v>40</v>
      </c>
      <c r="I184" s="9"/>
      <c r="J184" s="9"/>
      <c r="K184" s="9"/>
      <c r="L184" s="9"/>
      <c r="M184" s="9"/>
      <c r="N184" s="9"/>
      <c r="O184" s="9"/>
      <c r="P184" s="4">
        <v>0.04</v>
      </c>
      <c r="Q184" s="10">
        <f>+P184*Q177</f>
        <v>0</v>
      </c>
      <c r="R184" s="10"/>
    </row>
    <row r="185" spans="1:19" ht="15" customHeight="1" x14ac:dyDescent="0.25">
      <c r="H185" s="9" t="s">
        <v>41</v>
      </c>
      <c r="I185" s="9"/>
      <c r="J185" s="9"/>
      <c r="K185" s="9"/>
      <c r="L185" s="9"/>
      <c r="M185" s="9"/>
      <c r="N185" s="9"/>
      <c r="O185" s="9"/>
      <c r="P185" s="4">
        <v>0.01</v>
      </c>
      <c r="Q185" s="10">
        <f>+P185*Q177</f>
        <v>0</v>
      </c>
      <c r="R185" s="10"/>
    </row>
    <row r="186" spans="1:19" ht="15.75" customHeight="1" x14ac:dyDescent="0.25">
      <c r="A186" s="14" t="s">
        <v>48</v>
      </c>
      <c r="B186" s="14"/>
      <c r="C186" s="14"/>
      <c r="D186" s="14"/>
      <c r="H186" s="9" t="s">
        <v>42</v>
      </c>
      <c r="I186" s="9"/>
      <c r="J186" s="9"/>
      <c r="K186" s="9"/>
      <c r="L186" s="9"/>
      <c r="M186" s="9"/>
      <c r="N186" s="9"/>
      <c r="O186" s="9"/>
      <c r="P186" s="4">
        <v>0.02</v>
      </c>
      <c r="Q186" s="10">
        <f>+P186*Q177</f>
        <v>0</v>
      </c>
      <c r="R186" s="10"/>
    </row>
    <row r="187" spans="1:19" ht="15" customHeight="1" x14ac:dyDescent="0.25">
      <c r="A187" s="8" t="s">
        <v>49</v>
      </c>
      <c r="B187" s="8"/>
      <c r="C187" s="8"/>
      <c r="D187" s="8"/>
      <c r="H187" s="9" t="s">
        <v>43</v>
      </c>
      <c r="I187" s="9"/>
      <c r="J187" s="9"/>
      <c r="K187" s="9"/>
      <c r="L187" s="9"/>
      <c r="M187" s="9"/>
      <c r="N187" s="9"/>
      <c r="O187" s="9"/>
      <c r="P187" s="4">
        <v>1E-3</v>
      </c>
      <c r="Q187" s="10">
        <f>+P187*Q177</f>
        <v>0</v>
      </c>
      <c r="R187" s="10"/>
    </row>
    <row r="188" spans="1:19" ht="15.75" customHeight="1" x14ac:dyDescent="0.25">
      <c r="A188" s="8" t="s">
        <v>50</v>
      </c>
      <c r="B188" s="8"/>
      <c r="C188" s="8"/>
      <c r="D188" s="8"/>
      <c r="H188" s="9" t="s">
        <v>44</v>
      </c>
      <c r="I188" s="9"/>
      <c r="J188" s="9"/>
      <c r="K188" s="9"/>
      <c r="L188" s="9"/>
      <c r="M188" s="9"/>
      <c r="N188" s="9"/>
      <c r="O188" s="9"/>
      <c r="P188" s="4">
        <v>0.18</v>
      </c>
      <c r="Q188" s="10">
        <f>+P188*Q182</f>
        <v>0</v>
      </c>
      <c r="R188" s="10"/>
    </row>
    <row r="189" spans="1:19" ht="3" customHeight="1" x14ac:dyDescent="0.25"/>
    <row r="190" spans="1:19" ht="18" customHeight="1" x14ac:dyDescent="0.25">
      <c r="P190" s="11">
        <f>SUM(Q182:R188)</f>
        <v>0</v>
      </c>
      <c r="Q190" s="11"/>
      <c r="R190" s="11"/>
      <c r="S190" s="11"/>
    </row>
    <row r="191" spans="1:19" ht="4.5" customHeight="1" x14ac:dyDescent="0.25"/>
    <row r="192" spans="1:19" ht="15.75" customHeight="1" x14ac:dyDescent="0.25">
      <c r="G192" s="12" t="s">
        <v>45</v>
      </c>
      <c r="H192" s="12"/>
      <c r="I192" s="12"/>
      <c r="J192" s="12"/>
      <c r="K192" s="12"/>
      <c r="L192" s="12"/>
      <c r="M192" s="12"/>
      <c r="N192" s="12"/>
      <c r="O192" s="13">
        <f>+P190+Q177</f>
        <v>0</v>
      </c>
      <c r="P192" s="13"/>
      <c r="Q192" s="13"/>
      <c r="R192" s="13"/>
    </row>
    <row r="193" ht="15.75" customHeight="1" x14ac:dyDescent="0.25"/>
  </sheetData>
  <mergeCells count="390">
    <mergeCell ref="Q173:S173"/>
    <mergeCell ref="A175:P175"/>
    <mergeCell ref="Q175:S175"/>
    <mergeCell ref="A177:P177"/>
    <mergeCell ref="Q177:S177"/>
    <mergeCell ref="Q168:S168"/>
    <mergeCell ref="A171:B171"/>
    <mergeCell ref="C171:P171"/>
    <mergeCell ref="A172:B172"/>
    <mergeCell ref="C172:G172"/>
    <mergeCell ref="I172:J172"/>
    <mergeCell ref="K172:M172"/>
    <mergeCell ref="N172:P172"/>
    <mergeCell ref="Q164:S164"/>
    <mergeCell ref="A166:B166"/>
    <mergeCell ref="C166:P166"/>
    <mergeCell ref="A167:B167"/>
    <mergeCell ref="C167:G167"/>
    <mergeCell ref="I167:J167"/>
    <mergeCell ref="K167:M167"/>
    <mergeCell ref="N167:P167"/>
    <mergeCell ref="A162:B162"/>
    <mergeCell ref="C162:G162"/>
    <mergeCell ref="I162:J162"/>
    <mergeCell ref="K162:M162"/>
    <mergeCell ref="N162:P162"/>
    <mergeCell ref="A163:B163"/>
    <mergeCell ref="C163:G163"/>
    <mergeCell ref="I163:J163"/>
    <mergeCell ref="K163:M163"/>
    <mergeCell ref="N163:P163"/>
    <mergeCell ref="A160:B160"/>
    <mergeCell ref="C160:P160"/>
    <mergeCell ref="A161:B161"/>
    <mergeCell ref="C161:G161"/>
    <mergeCell ref="I161:J161"/>
    <mergeCell ref="K161:M161"/>
    <mergeCell ref="N161:P161"/>
    <mergeCell ref="A157:B157"/>
    <mergeCell ref="C157:G157"/>
    <mergeCell ref="I157:J157"/>
    <mergeCell ref="K157:M157"/>
    <mergeCell ref="N157:P157"/>
    <mergeCell ref="Q158:S158"/>
    <mergeCell ref="A155:B155"/>
    <mergeCell ref="C155:P155"/>
    <mergeCell ref="A156:B156"/>
    <mergeCell ref="C156:G156"/>
    <mergeCell ref="I156:J156"/>
    <mergeCell ref="K156:M156"/>
    <mergeCell ref="N156:P156"/>
    <mergeCell ref="A151:B151"/>
    <mergeCell ref="C151:R151"/>
    <mergeCell ref="A153:B153"/>
    <mergeCell ref="C153:G153"/>
    <mergeCell ref="J153:M153"/>
    <mergeCell ref="N153:P153"/>
    <mergeCell ref="Q153:S153"/>
    <mergeCell ref="Q145:S145"/>
    <mergeCell ref="A147:P147"/>
    <mergeCell ref="Q147:S147"/>
    <mergeCell ref="A149:B149"/>
    <mergeCell ref="C149:R149"/>
    <mergeCell ref="A150:B150"/>
    <mergeCell ref="C150:R150"/>
    <mergeCell ref="Q140:S140"/>
    <mergeCell ref="A143:B143"/>
    <mergeCell ref="C143:P143"/>
    <mergeCell ref="A144:B144"/>
    <mergeCell ref="C144:G144"/>
    <mergeCell ref="I144:J144"/>
    <mergeCell ref="K144:M144"/>
    <mergeCell ref="N144:P144"/>
    <mergeCell ref="Q136:S136"/>
    <mergeCell ref="A138:B138"/>
    <mergeCell ref="C138:P138"/>
    <mergeCell ref="A139:B139"/>
    <mergeCell ref="C139:G139"/>
    <mergeCell ref="I139:J139"/>
    <mergeCell ref="K139:M139"/>
    <mergeCell ref="N139:P139"/>
    <mergeCell ref="A134:B134"/>
    <mergeCell ref="C134:G134"/>
    <mergeCell ref="I134:J134"/>
    <mergeCell ref="K134:M134"/>
    <mergeCell ref="N134:P134"/>
    <mergeCell ref="A135:B135"/>
    <mergeCell ref="C135:G135"/>
    <mergeCell ref="I135:J135"/>
    <mergeCell ref="K135:M135"/>
    <mergeCell ref="N135:P135"/>
    <mergeCell ref="Q130:S130"/>
    <mergeCell ref="A132:B132"/>
    <mergeCell ref="C132:P132"/>
    <mergeCell ref="A133:B133"/>
    <mergeCell ref="C133:G133"/>
    <mergeCell ref="I133:J133"/>
    <mergeCell ref="K133:M133"/>
    <mergeCell ref="N133:P133"/>
    <mergeCell ref="A128:B128"/>
    <mergeCell ref="C128:G128"/>
    <mergeCell ref="I128:J128"/>
    <mergeCell ref="K128:M128"/>
    <mergeCell ref="N128:P128"/>
    <mergeCell ref="A129:B129"/>
    <mergeCell ref="C129:G129"/>
    <mergeCell ref="I129:J129"/>
    <mergeCell ref="K129:M129"/>
    <mergeCell ref="N129:P129"/>
    <mergeCell ref="A125:B125"/>
    <mergeCell ref="C125:G125"/>
    <mergeCell ref="J125:M125"/>
    <mergeCell ref="N125:P125"/>
    <mergeCell ref="Q125:S125"/>
    <mergeCell ref="A127:B127"/>
    <mergeCell ref="C127:P127"/>
    <mergeCell ref="A121:B121"/>
    <mergeCell ref="C121:R121"/>
    <mergeCell ref="A122:B122"/>
    <mergeCell ref="C122:R122"/>
    <mergeCell ref="A123:B123"/>
    <mergeCell ref="C123:R123"/>
    <mergeCell ref="Q116:S116"/>
    <mergeCell ref="A118:P118"/>
    <mergeCell ref="Q118:S118"/>
    <mergeCell ref="Q111:S111"/>
    <mergeCell ref="A114:B114"/>
    <mergeCell ref="C114:P114"/>
    <mergeCell ref="A115:B115"/>
    <mergeCell ref="C115:G115"/>
    <mergeCell ref="I115:J115"/>
    <mergeCell ref="K115:M115"/>
    <mergeCell ref="N115:P115"/>
    <mergeCell ref="Q107:S107"/>
    <mergeCell ref="A109:B109"/>
    <mergeCell ref="C109:P109"/>
    <mergeCell ref="A110:B110"/>
    <mergeCell ref="C110:G110"/>
    <mergeCell ref="I110:J110"/>
    <mergeCell ref="K110:M110"/>
    <mergeCell ref="N110:P110"/>
    <mergeCell ref="A105:B105"/>
    <mergeCell ref="C105:G105"/>
    <mergeCell ref="I105:J105"/>
    <mergeCell ref="K105:M105"/>
    <mergeCell ref="N105:P105"/>
    <mergeCell ref="A106:B106"/>
    <mergeCell ref="C106:G106"/>
    <mergeCell ref="I106:J106"/>
    <mergeCell ref="K106:M106"/>
    <mergeCell ref="N106:P106"/>
    <mergeCell ref="A103:B103"/>
    <mergeCell ref="C103:P103"/>
    <mergeCell ref="A104:B104"/>
    <mergeCell ref="C104:G104"/>
    <mergeCell ref="I104:J104"/>
    <mergeCell ref="K104:M104"/>
    <mergeCell ref="N104:P104"/>
    <mergeCell ref="A100:B100"/>
    <mergeCell ref="C100:G100"/>
    <mergeCell ref="I100:J100"/>
    <mergeCell ref="K100:M100"/>
    <mergeCell ref="N100:P100"/>
    <mergeCell ref="Q101:S101"/>
    <mergeCell ref="A98:B98"/>
    <mergeCell ref="C98:P98"/>
    <mergeCell ref="A99:B99"/>
    <mergeCell ref="C99:G99"/>
    <mergeCell ref="I99:J99"/>
    <mergeCell ref="K99:M99"/>
    <mergeCell ref="N99:P99"/>
    <mergeCell ref="A94:B94"/>
    <mergeCell ref="C94:R94"/>
    <mergeCell ref="A96:B96"/>
    <mergeCell ref="C96:G96"/>
    <mergeCell ref="J96:M96"/>
    <mergeCell ref="N96:P96"/>
    <mergeCell ref="Q96:S96"/>
    <mergeCell ref="Q88:S88"/>
    <mergeCell ref="A90:P90"/>
    <mergeCell ref="Q90:S90"/>
    <mergeCell ref="A92:B92"/>
    <mergeCell ref="C92:R92"/>
    <mergeCell ref="A93:B93"/>
    <mergeCell ref="C93:R93"/>
    <mergeCell ref="Q83:S83"/>
    <mergeCell ref="A86:B86"/>
    <mergeCell ref="C86:P86"/>
    <mergeCell ref="A87:B87"/>
    <mergeCell ref="C87:G87"/>
    <mergeCell ref="I87:J87"/>
    <mergeCell ref="K87:M87"/>
    <mergeCell ref="N87:P87"/>
    <mergeCell ref="Q79:S79"/>
    <mergeCell ref="A81:B81"/>
    <mergeCell ref="C81:P81"/>
    <mergeCell ref="A82:B82"/>
    <mergeCell ref="C82:G82"/>
    <mergeCell ref="I82:J82"/>
    <mergeCell ref="K82:M82"/>
    <mergeCell ref="N82:P82"/>
    <mergeCell ref="A77:B77"/>
    <mergeCell ref="C77:G77"/>
    <mergeCell ref="I77:J77"/>
    <mergeCell ref="K77:M77"/>
    <mergeCell ref="N77:P77"/>
    <mergeCell ref="A78:B78"/>
    <mergeCell ref="C78:G78"/>
    <mergeCell ref="I78:J78"/>
    <mergeCell ref="K78:M78"/>
    <mergeCell ref="N78:P78"/>
    <mergeCell ref="A75:B75"/>
    <mergeCell ref="C75:P75"/>
    <mergeCell ref="A76:B76"/>
    <mergeCell ref="C76:G76"/>
    <mergeCell ref="I76:J76"/>
    <mergeCell ref="K76:M76"/>
    <mergeCell ref="N76:P76"/>
    <mergeCell ref="A72:B72"/>
    <mergeCell ref="C72:G72"/>
    <mergeCell ref="I72:J72"/>
    <mergeCell ref="K72:M72"/>
    <mergeCell ref="N72:P72"/>
    <mergeCell ref="Q73:S73"/>
    <mergeCell ref="A70:B70"/>
    <mergeCell ref="C70:P70"/>
    <mergeCell ref="A71:B71"/>
    <mergeCell ref="C71:G71"/>
    <mergeCell ref="I71:J71"/>
    <mergeCell ref="K71:M71"/>
    <mergeCell ref="N71:P71"/>
    <mergeCell ref="A66:B66"/>
    <mergeCell ref="C66:R66"/>
    <mergeCell ref="A68:B68"/>
    <mergeCell ref="C68:G68"/>
    <mergeCell ref="J68:M68"/>
    <mergeCell ref="N68:P68"/>
    <mergeCell ref="Q68:S68"/>
    <mergeCell ref="Q59:S59"/>
    <mergeCell ref="A61:P61"/>
    <mergeCell ref="Q61:S61"/>
    <mergeCell ref="A64:B64"/>
    <mergeCell ref="C64:R64"/>
    <mergeCell ref="A65:B65"/>
    <mergeCell ref="C65:R65"/>
    <mergeCell ref="Q54:S54"/>
    <mergeCell ref="A57:B57"/>
    <mergeCell ref="C57:P57"/>
    <mergeCell ref="A58:B58"/>
    <mergeCell ref="C58:G58"/>
    <mergeCell ref="I58:J58"/>
    <mergeCell ref="K58:M58"/>
    <mergeCell ref="N58:P58"/>
    <mergeCell ref="Q50:S50"/>
    <mergeCell ref="A52:B52"/>
    <mergeCell ref="C52:P52"/>
    <mergeCell ref="A53:B53"/>
    <mergeCell ref="C53:G53"/>
    <mergeCell ref="I53:J53"/>
    <mergeCell ref="K53:M53"/>
    <mergeCell ref="N53:P53"/>
    <mergeCell ref="A48:B48"/>
    <mergeCell ref="C48:G48"/>
    <mergeCell ref="I48:J48"/>
    <mergeCell ref="K48:M48"/>
    <mergeCell ref="N48:P48"/>
    <mergeCell ref="A49:B49"/>
    <mergeCell ref="C49:G49"/>
    <mergeCell ref="I49:J49"/>
    <mergeCell ref="K49:M49"/>
    <mergeCell ref="N49:P49"/>
    <mergeCell ref="A46:B46"/>
    <mergeCell ref="C46:P46"/>
    <mergeCell ref="A47:B47"/>
    <mergeCell ref="C47:G47"/>
    <mergeCell ref="I47:J47"/>
    <mergeCell ref="K47:M47"/>
    <mergeCell ref="N47:P47"/>
    <mergeCell ref="A43:B43"/>
    <mergeCell ref="C43:G43"/>
    <mergeCell ref="I43:J43"/>
    <mergeCell ref="K43:M43"/>
    <mergeCell ref="N43:P43"/>
    <mergeCell ref="Q44:S44"/>
    <mergeCell ref="A41:B41"/>
    <mergeCell ref="C41:P41"/>
    <mergeCell ref="A42:B42"/>
    <mergeCell ref="C42:G42"/>
    <mergeCell ref="I42:J42"/>
    <mergeCell ref="K42:M42"/>
    <mergeCell ref="N42:P42"/>
    <mergeCell ref="A37:B37"/>
    <mergeCell ref="C37:R37"/>
    <mergeCell ref="A39:B39"/>
    <mergeCell ref="C39:G39"/>
    <mergeCell ref="J39:M39"/>
    <mergeCell ref="N39:P39"/>
    <mergeCell ref="Q39:S39"/>
    <mergeCell ref="A188:D188"/>
    <mergeCell ref="H188:O188"/>
    <mergeCell ref="Q188:R188"/>
    <mergeCell ref="P190:S190"/>
    <mergeCell ref="G192:N192"/>
    <mergeCell ref="O192:R192"/>
    <mergeCell ref="A186:D186"/>
    <mergeCell ref="H186:O186"/>
    <mergeCell ref="Q186:R186"/>
    <mergeCell ref="A187:D187"/>
    <mergeCell ref="H187:O187"/>
    <mergeCell ref="Q187:R187"/>
    <mergeCell ref="H183:O183"/>
    <mergeCell ref="Q183:R183"/>
    <mergeCell ref="H184:O184"/>
    <mergeCell ref="Q184:R184"/>
    <mergeCell ref="H185:O185"/>
    <mergeCell ref="Q185:R185"/>
    <mergeCell ref="Q31:S31"/>
    <mergeCell ref="A33:P33"/>
    <mergeCell ref="Q33:S33"/>
    <mergeCell ref="H180:S180"/>
    <mergeCell ref="H182:O182"/>
    <mergeCell ref="Q182:R182"/>
    <mergeCell ref="A35:B35"/>
    <mergeCell ref="C35:R35"/>
    <mergeCell ref="A36:B36"/>
    <mergeCell ref="C36:R36"/>
    <mergeCell ref="Q26:S26"/>
    <mergeCell ref="A29:B29"/>
    <mergeCell ref="C29:P29"/>
    <mergeCell ref="A30:B30"/>
    <mergeCell ref="C30:G30"/>
    <mergeCell ref="I30:J30"/>
    <mergeCell ref="K30:M30"/>
    <mergeCell ref="N30:P30"/>
    <mergeCell ref="Q22:S22"/>
    <mergeCell ref="A24:B24"/>
    <mergeCell ref="C24:P24"/>
    <mergeCell ref="A25:B25"/>
    <mergeCell ref="C25:G25"/>
    <mergeCell ref="I25:J25"/>
    <mergeCell ref="K25:M25"/>
    <mergeCell ref="N25:P25"/>
    <mergeCell ref="A20:B20"/>
    <mergeCell ref="C20:G20"/>
    <mergeCell ref="I20:J20"/>
    <mergeCell ref="K20:M20"/>
    <mergeCell ref="N20:P20"/>
    <mergeCell ref="A21:B21"/>
    <mergeCell ref="C21:G21"/>
    <mergeCell ref="I21:J21"/>
    <mergeCell ref="K21:M21"/>
    <mergeCell ref="N21:P21"/>
    <mergeCell ref="Q16:S16"/>
    <mergeCell ref="A18:B18"/>
    <mergeCell ref="C18:P18"/>
    <mergeCell ref="A19:B19"/>
    <mergeCell ref="C19:G19"/>
    <mergeCell ref="I19:J19"/>
    <mergeCell ref="K19:M19"/>
    <mergeCell ref="N19:P19"/>
    <mergeCell ref="A14:B14"/>
    <mergeCell ref="C14:G14"/>
    <mergeCell ref="I14:J14"/>
    <mergeCell ref="K14:M14"/>
    <mergeCell ref="N14:P14"/>
    <mergeCell ref="A15:B15"/>
    <mergeCell ref="C15:G15"/>
    <mergeCell ref="I15:J15"/>
    <mergeCell ref="K15:M15"/>
    <mergeCell ref="N15:P15"/>
    <mergeCell ref="A11:B11"/>
    <mergeCell ref="C11:G11"/>
    <mergeCell ref="J11:M11"/>
    <mergeCell ref="N11:P11"/>
    <mergeCell ref="Q11:S11"/>
    <mergeCell ref="A13:B13"/>
    <mergeCell ref="C13:P13"/>
    <mergeCell ref="D5:K5"/>
    <mergeCell ref="A7:B7"/>
    <mergeCell ref="C7:R7"/>
    <mergeCell ref="A8:B8"/>
    <mergeCell ref="C8:R8"/>
    <mergeCell ref="A9:B9"/>
    <mergeCell ref="C9:R9"/>
    <mergeCell ref="D1:K1"/>
    <mergeCell ref="M1:R2"/>
    <mergeCell ref="D2:K2"/>
    <mergeCell ref="D4:K4"/>
    <mergeCell ref="M4:N4"/>
    <mergeCell ref="P4:R4"/>
  </mergeCells>
  <printOptions horizontalCentered="1"/>
  <pageMargins left="0.11811023622047245" right="0.11811023622047245" top="0.55118110236220474" bottom="0.19685039370078741" header="0.43307086614173229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CONST_ACERAS_CONTENES_PP_MTAZ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DISPROCESA DG S.R.L.</dc:creator>
  <cp:lastModifiedBy>DISPROCESA DG S.R.L.</cp:lastModifiedBy>
  <cp:lastPrinted>2025-10-16T12:31:16Z</cp:lastPrinted>
  <dcterms:created xsi:type="dcterms:W3CDTF">2025-10-11T02:57:02Z</dcterms:created>
  <dcterms:modified xsi:type="dcterms:W3CDTF">2026-03-03T23:02:35Z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22.2.4.0</vt:lpwstr>
  </property>
</Properties>
</file>